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Default Extension="emf" ContentType="image/x-em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725"/>
  <workbookPr showInkAnnotation="0" autoCompressPictures="0"/>
  <bookViews>
    <workbookView xWindow="760" yWindow="0" windowWidth="26720" windowHeight="13620" tabRatio="500"/>
  </bookViews>
  <sheets>
    <sheet name="budget worksheets" sheetId="1" r:id="rId1"/>
    <sheet name="Scholastic Order form" sheetId="2" r:id="rId2"/>
  </sheets>
  <definedNames>
    <definedName name="_xlnm._FilterDatabase" localSheetId="1" hidden="1">'Scholastic Order form'!$A$15:$G$47</definedName>
    <definedName name="_xlnm.Print_Area" localSheetId="0">'budget worksheets'!$A$1:$E$54</definedName>
    <definedName name="_xlnm.Print_Titles" localSheetId="1">'Scholastic Order form'!$15:$15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23" i="1" l="1"/>
  <c r="L24" i="1"/>
  <c r="L25" i="1"/>
  <c r="L26" i="1"/>
  <c r="L27" i="1"/>
  <c r="L28" i="1"/>
  <c r="L29" i="1"/>
  <c r="L31" i="1"/>
  <c r="L32" i="1"/>
  <c r="L33" i="1"/>
  <c r="L34" i="1"/>
  <c r="L35" i="1"/>
  <c r="L36" i="1"/>
  <c r="L37" i="1"/>
  <c r="L39" i="1"/>
  <c r="L40" i="1"/>
  <c r="L41" i="1"/>
  <c r="L42" i="1"/>
  <c r="L43" i="1"/>
  <c r="L44" i="1"/>
  <c r="L45" i="1"/>
  <c r="L47" i="1"/>
  <c r="L48" i="1"/>
  <c r="L49" i="1"/>
  <c r="L50" i="1"/>
  <c r="L51" i="1"/>
  <c r="L52" i="1"/>
  <c r="L53" i="1"/>
  <c r="L55" i="1"/>
  <c r="L58" i="1"/>
  <c r="B15" i="1"/>
  <c r="D51" i="1"/>
  <c r="D52" i="1"/>
  <c r="D53" i="1"/>
  <c r="B13" i="1"/>
  <c r="B18" i="1"/>
  <c r="G16" i="2"/>
  <c r="G22" i="2"/>
  <c r="G17" i="2"/>
  <c r="G18" i="2"/>
  <c r="G19" i="2"/>
  <c r="G20" i="2"/>
  <c r="G21" i="2"/>
  <c r="G24" i="2"/>
  <c r="G25" i="2"/>
  <c r="G26" i="2"/>
  <c r="G27" i="2"/>
  <c r="G28" i="2"/>
  <c r="G29" i="2"/>
  <c r="G30" i="2"/>
  <c r="G32" i="2"/>
  <c r="G33" i="2"/>
  <c r="G34" i="2"/>
  <c r="G35" i="2"/>
  <c r="G36" i="2"/>
  <c r="G37" i="2"/>
  <c r="G38" i="2"/>
  <c r="G40" i="2"/>
  <c r="G41" i="2"/>
  <c r="G42" i="2"/>
  <c r="G43" i="2"/>
  <c r="G44" i="2"/>
  <c r="G45" i="2"/>
  <c r="G46" i="2"/>
  <c r="G53" i="2"/>
  <c r="B48" i="1"/>
  <c r="E31" i="1"/>
  <c r="E32" i="1"/>
  <c r="E33" i="1"/>
  <c r="E34" i="1"/>
  <c r="E35" i="1"/>
  <c r="E36" i="1"/>
  <c r="E37" i="1"/>
  <c r="E38" i="1"/>
  <c r="E39" i="1"/>
  <c r="E40" i="1"/>
  <c r="E30" i="1"/>
  <c r="B53" i="1"/>
  <c r="E25" i="1"/>
  <c r="E26" i="1"/>
  <c r="E27" i="1"/>
  <c r="E29" i="1"/>
  <c r="E24" i="1"/>
  <c r="E41" i="1"/>
  <c r="B4" i="1"/>
  <c r="D46" i="1"/>
  <c r="D47" i="1"/>
  <c r="D45" i="1"/>
  <c r="B8" i="1"/>
  <c r="B9" i="1"/>
  <c r="D48" i="1"/>
  <c r="G56" i="2"/>
  <c r="B10" i="1"/>
  <c r="B11" i="1"/>
  <c r="B6" i="1"/>
  <c r="B19" i="1"/>
  <c r="C6" i="1"/>
  <c r="C18" i="1"/>
  <c r="C11" i="1"/>
  <c r="C19" i="1"/>
  <c r="D6" i="1"/>
  <c r="E6" i="1"/>
  <c r="D18" i="1"/>
  <c r="D11" i="1"/>
  <c r="D19" i="1"/>
  <c r="E18" i="1"/>
  <c r="E11" i="1"/>
  <c r="E19" i="1"/>
</calcChain>
</file>

<file path=xl/comments1.xml><?xml version="1.0" encoding="utf-8"?>
<comments xmlns="http://schemas.openxmlformats.org/spreadsheetml/2006/main">
  <authors>
    <author>Samantha Wigand</author>
  </authors>
  <commentList>
    <comment ref="A3" authorId="0">
      <text>
        <r>
          <rPr>
            <b/>
            <u/>
            <sz val="9"/>
            <color indexed="81"/>
            <rFont val="Calibri"/>
          </rPr>
          <t>Price per school</t>
        </r>
        <r>
          <rPr>
            <b/>
            <sz val="9"/>
            <color indexed="81"/>
            <rFont val="Calibri"/>
            <family val="2"/>
          </rPr>
          <t xml:space="preserve">
$2,500 for complete kit
$1,250 for mini-kit
</t>
        </r>
        <r>
          <rPr>
            <b/>
            <i/>
            <sz val="9"/>
            <color indexed="81"/>
            <rFont val="Calibri"/>
          </rPr>
          <t>should be renewed every 3 years</t>
        </r>
      </text>
    </comment>
    <comment ref="A4" authorId="0">
      <text>
        <r>
          <rPr>
            <b/>
            <u/>
            <sz val="10"/>
            <color indexed="81"/>
            <rFont val="Calibri"/>
          </rPr>
          <t>per unit costs</t>
        </r>
        <r>
          <rPr>
            <b/>
            <sz val="10"/>
            <color indexed="81"/>
            <rFont val="Calibri"/>
          </rPr>
          <t xml:space="preserve">
Kid Basics $7.50     
Begin with Love DVD $4.50    
Recipes for Learning  $14.50
Grocery Store Tip Pads  $6.75 
Playbook  $1.96 </t>
        </r>
      </text>
    </comment>
    <comment ref="A10" authorId="0">
      <text>
        <r>
          <rPr>
            <sz val="9"/>
            <color indexed="81"/>
            <rFont val="Calibri"/>
            <family val="2"/>
          </rPr>
          <t xml:space="preserve">When estimating, be sure to include one adult for every 2-3 infants/toddlers, one adult for every 5-6 preschoolers, and 1 adult for every 8-10 school age children.
</t>
        </r>
      </text>
    </comment>
    <comment ref="A13" authorId="0">
      <text>
        <r>
          <rPr>
            <b/>
            <sz val="9"/>
            <color indexed="81"/>
            <rFont val="Calibri"/>
            <family val="2"/>
          </rPr>
          <t>(# children and adults/workshop*cost/person/workshop*6 workshops)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A22" authorId="0">
      <text>
        <r>
          <rPr>
            <b/>
            <u/>
            <sz val="10"/>
            <color indexed="81"/>
            <rFont val="Calibri"/>
          </rPr>
          <t>per unit costs</t>
        </r>
        <r>
          <rPr>
            <b/>
            <sz val="10"/>
            <color indexed="81"/>
            <rFont val="Calibri"/>
          </rPr>
          <t xml:space="preserve">
Kid Basics $7.50     
Begin with Love DVD $4.50    
Recipes for Learning  $14.50
Grocery Store Tip Pads  </t>
        </r>
        <r>
          <rPr>
            <b/>
            <sz val="9"/>
            <color indexed="81"/>
            <rFont val="Calibri"/>
            <family val="2"/>
          </rPr>
          <t xml:space="preserve">$6.75 
Playbook  $1.96 </t>
        </r>
      </text>
    </comment>
    <comment ref="A47" authorId="0">
      <text>
        <r>
          <rPr>
            <b/>
            <sz val="10"/>
            <color indexed="81"/>
            <rFont val="Calibri"/>
          </rPr>
          <t>When estimating,consider the following ratios:       
1 adult: 2-3 infants
1 adult: 4 toddlers 
1 adult: 6-8 preschoolers (3-5 yo)
1 adult; 8-10 school age children.</t>
        </r>
      </text>
    </comment>
    <comment ref="A50" authorId="0">
      <text>
        <r>
          <rPr>
            <b/>
            <sz val="10"/>
            <color indexed="81"/>
            <rFont val="Calibri"/>
          </rPr>
          <t>(# children and adults/workshop*cost/person/workshop*6 workshops)</t>
        </r>
      </text>
    </comment>
  </commentList>
</comments>
</file>

<file path=xl/sharedStrings.xml><?xml version="1.0" encoding="utf-8"?>
<sst xmlns="http://schemas.openxmlformats.org/spreadsheetml/2006/main" count="227" uniqueCount="153">
  <si>
    <t>Facilitator</t>
  </si>
  <si>
    <t>Coordinator</t>
  </si>
  <si>
    <t>SUBTOTAL</t>
  </si>
  <si>
    <t>OTHER</t>
  </si>
  <si>
    <t>CURRICULUM</t>
  </si>
  <si>
    <t>TOTAL</t>
  </si>
  <si>
    <t>Database license</t>
  </si>
  <si>
    <t xml:space="preserve">PERSONNEL </t>
  </si>
  <si>
    <t>Projected</t>
  </si>
  <si>
    <t>School Contribution</t>
  </si>
  <si>
    <t>United Way Contribution</t>
  </si>
  <si>
    <t>Sponsor(s) Contribution</t>
  </si>
  <si>
    <t>UWBLA Kit*</t>
  </si>
  <si>
    <t>Consumables*</t>
  </si>
  <si>
    <t xml:space="preserve">Child Care                              </t>
  </si>
  <si>
    <t>Food</t>
  </si>
  <si>
    <t>Quantity</t>
  </si>
  <si>
    <t>Children's books</t>
  </si>
  <si>
    <t>BL Consumables</t>
  </si>
  <si>
    <t>Personnel</t>
  </si>
  <si>
    <t>Hourly rate</t>
  </si>
  <si>
    <t># hours/yr</t>
  </si>
  <si>
    <t>Child care</t>
  </si>
  <si>
    <t>Supplies</t>
  </si>
  <si>
    <t xml:space="preserve">Giveaways  </t>
  </si>
  <si>
    <t xml:space="preserve">Food                       </t>
  </si>
  <si>
    <r>
      <t xml:space="preserve">Annual Expenses            </t>
    </r>
    <r>
      <rPr>
        <sz val="12"/>
        <color theme="1"/>
        <rFont val="Arial"/>
      </rPr>
      <t>(6 workshops)</t>
    </r>
  </si>
  <si>
    <t>Children</t>
  </si>
  <si>
    <t>Adults</t>
  </si>
  <si>
    <t>Cost/person</t>
  </si>
  <si>
    <t>#</t>
  </si>
  <si>
    <t>Total</t>
  </si>
  <si>
    <t>Unit Cost</t>
  </si>
  <si>
    <t>Begin with Love DVD</t>
  </si>
  <si>
    <t>Recipes for Learning</t>
  </si>
  <si>
    <t>Grocery pads</t>
  </si>
  <si>
    <t>Mail or fax PO to:</t>
  </si>
  <si>
    <t>Scholastic Inc.</t>
  </si>
  <si>
    <t>Quote</t>
  </si>
  <si>
    <t>BILL TO:</t>
  </si>
  <si>
    <t>PO Box 7502</t>
  </si>
  <si>
    <t xml:space="preserve">PO: </t>
  </si>
  <si>
    <t>Jefferson City, MO 65101</t>
  </si>
  <si>
    <t>Tardis #</t>
  </si>
  <si>
    <t xml:space="preserve">Serial Number </t>
  </si>
  <si>
    <t>Date:</t>
  </si>
  <si>
    <t xml:space="preserve">LP Account number </t>
  </si>
  <si>
    <t>SHIP TO:</t>
  </si>
  <si>
    <t>email:</t>
  </si>
  <si>
    <t>lporders@scholastic.com</t>
  </si>
  <si>
    <t>United Way</t>
  </si>
  <si>
    <t>Phone: 1-800-724-2222 Option 2</t>
  </si>
  <si>
    <t>Fax: 1-800-560-6815</t>
  </si>
  <si>
    <t>Paperback prices are subject to change. All other prices are guaranteed until August 31, 2015.</t>
  </si>
  <si>
    <t>NEED BY DATE:</t>
  </si>
  <si>
    <t>F.O.B. POINT</t>
  </si>
  <si>
    <t>TERMS</t>
  </si>
  <si>
    <t>UP to 43% OFF!</t>
  </si>
  <si>
    <t>Most deliveries in the US may be expected in approximately 2 weeks after we receive your order.  If an order needs to be expedited there is a 14% S&amp;H charge for all products.</t>
  </si>
  <si>
    <t>Jefferson City, MO</t>
  </si>
  <si>
    <t>Net 30</t>
  </si>
  <si>
    <t>DESCRIPTION</t>
  </si>
  <si>
    <t>ITEM #</t>
  </si>
  <si>
    <t>QTY</t>
  </si>
  <si>
    <t>LIST PRICE</t>
  </si>
  <si>
    <t>YOUR PRICE</t>
  </si>
  <si>
    <t>AMOUNT</t>
  </si>
  <si>
    <t>WORKSHOP BUNDLE BOOK PACK - ENGLISH AGES 0-2</t>
  </si>
  <si>
    <t>ASK-UW-0224-01</t>
  </si>
  <si>
    <t>Baby Feels (workshop 1)</t>
  </si>
  <si>
    <t>WJF-537196</t>
  </si>
  <si>
    <t>How Do I Love You? (workshop 2)</t>
  </si>
  <si>
    <t>WJF-507270</t>
  </si>
  <si>
    <t>Goodnight Moon Board Book (workshop 3)</t>
  </si>
  <si>
    <t>WJF-46379</t>
  </si>
  <si>
    <t>Y is for Yum, Yum, Yum!, A Fruit and Veggie Alphabook (workshop 4)</t>
  </si>
  <si>
    <t>WJF-561901</t>
  </si>
  <si>
    <t>Is Your Mama a Llama? (workshop 5)</t>
  </si>
  <si>
    <t>WJF-25938</t>
  </si>
  <si>
    <t>Let's Go! / ¡Vamos a salir! (workshop 6)</t>
  </si>
  <si>
    <t>WJF-500414</t>
  </si>
  <si>
    <t>WORKSHOP BUNDLE BOOK PACK - SPANISH AGES 0-2</t>
  </si>
  <si>
    <t>ASK-UW-0224-02</t>
  </si>
  <si>
    <t>Bebé siente / Baby Feels (workshop 1)</t>
  </si>
  <si>
    <t>WJF-543672</t>
  </si>
  <si>
    <t>How Do I Love You? / ¿Cómo Te Quiero? (workshop 2)</t>
  </si>
  <si>
    <t>WJF-566525</t>
  </si>
  <si>
    <t>Buenas noches, luna (workshop 3)</t>
  </si>
  <si>
    <t>WJF-13159</t>
  </si>
  <si>
    <t>Y is for Yum, Yum, Yum! / Mmm...¡Qué rico!, A Fruit and Veggie Alphabook (workshop 4)</t>
  </si>
  <si>
    <t>WJF-576713</t>
  </si>
  <si>
    <t>¿Tu mamá es una llama? (workshop 5)</t>
  </si>
  <si>
    <t>WJF-46275</t>
  </si>
  <si>
    <t>WORKSHOP BUNDLE BOOK PACK - ENGLISH AGES 3-5</t>
  </si>
  <si>
    <t>ASK-UW-0224-03</t>
  </si>
  <si>
    <t>I Spy™ Animals (workshop 1)</t>
  </si>
  <si>
    <t>WJF-541583</t>
  </si>
  <si>
    <t>The Kissing Hand (workshop 2)</t>
  </si>
  <si>
    <t>WJF-04701</t>
  </si>
  <si>
    <t>If You Give a Mouse a Cookie (workshop 3)</t>
  </si>
  <si>
    <t>WJF-40233</t>
  </si>
  <si>
    <t>Growing Vegetable Soup (workshop 4)</t>
  </si>
  <si>
    <t>WJF-45030</t>
  </si>
  <si>
    <t>Bugs! Bugs! Bugs! (workshop 5)</t>
  </si>
  <si>
    <t>WJF-917208</t>
  </si>
  <si>
    <t>Cookie's Week (workshop 6)</t>
  </si>
  <si>
    <t>WJF-43604</t>
  </si>
  <si>
    <t>WORKSHOP BUNDLE BOOK PACK SPANISH - AGES 3-5</t>
  </si>
  <si>
    <t>ASK-UW-0224-04</t>
  </si>
  <si>
    <t>Veo Animales (workshop 1)</t>
  </si>
  <si>
    <t>WJF-549850</t>
  </si>
  <si>
    <t>Un beso en mi mano (workshop 2)</t>
  </si>
  <si>
    <t>WJF-943749</t>
  </si>
  <si>
    <t>Si le das una galletita a un ratón (workshop 3)</t>
  </si>
  <si>
    <t>WJF-13160</t>
  </si>
  <si>
    <t>Cultivamos sopa de verduras (workshop 4)</t>
  </si>
  <si>
    <t>WJF-913077</t>
  </si>
  <si>
    <t>¡Insectos! ¡Insectos! (workshop 5)</t>
  </si>
  <si>
    <t>WJF-522079</t>
  </si>
  <si>
    <t>La semana de Cookie (workshop 6)</t>
  </si>
  <si>
    <t>WJF-916208</t>
  </si>
  <si>
    <t>CONTACT INFORMATION:</t>
  </si>
  <si>
    <t>PLEASE NOTE: Availability of products are subject to change without notice.</t>
  </si>
  <si>
    <t>Sherry Wilkerson</t>
  </si>
  <si>
    <t>806-355-6100  Office</t>
  </si>
  <si>
    <t>402-871-4298  Cell</t>
  </si>
  <si>
    <t>swilkerson@scholastic.com</t>
  </si>
  <si>
    <t>* State law requires that sales tax be added to your order unless we have a "sales tax exemption certificate" on file.  If tax has been added to your order and you are exempt from sales tax, please fax your "sales tax exemption certificate" to 1-800-560-6815 or mail to Scholastic Inc., 2931 E. McCarty Street, Jefferson City, MO., 65101.</t>
  </si>
  <si>
    <t>Subtotal</t>
  </si>
  <si>
    <t>9% S&amp;H</t>
  </si>
  <si>
    <t>FREE</t>
  </si>
  <si>
    <t xml:space="preserve">*Tax ___% </t>
  </si>
  <si>
    <t>* Total</t>
  </si>
  <si>
    <t xml:space="preserve">* UWBLA kits should be renewed every three years as content is updated.  Kits and related materials can be purchased through your local United Way at bornlearning.org.    </t>
  </si>
  <si>
    <t>Are You Baby Smart?</t>
  </si>
  <si>
    <t>Make Reading Fun</t>
  </si>
  <si>
    <t>How Does Play…</t>
  </si>
  <si>
    <t>Playbook</t>
  </si>
  <si>
    <t>Kid Basics: Meal Ideas</t>
  </si>
  <si>
    <t>How Do I . . . Illness?</t>
  </si>
  <si>
    <t>How Do I…Sleep Habits?</t>
  </si>
  <si>
    <t>Understanding: How Does My Child Learn?</t>
  </si>
  <si>
    <t>Learning on the Go</t>
  </si>
  <si>
    <t>Wkshp</t>
  </si>
  <si>
    <t>Handouts….</t>
  </si>
  <si>
    <t>Giveaways…</t>
  </si>
  <si>
    <t>Kid Basics-full version</t>
  </si>
  <si>
    <t>Fun w/ Games &amp; Song</t>
  </si>
  <si>
    <t>Ages &amp; Stages (per age)</t>
  </si>
  <si>
    <t>Misc.___________</t>
  </si>
  <si>
    <r>
      <t xml:space="preserve">SCHOLASTIC BOOKS FOR UWBLA           </t>
    </r>
    <r>
      <rPr>
        <i/>
        <sz val="12"/>
        <rFont val="Book Antiqua"/>
      </rPr>
      <t>(full order form on next tab)</t>
    </r>
  </si>
  <si>
    <t xml:space="preserve"> S&amp;H</t>
  </si>
  <si>
    <t>Talking and Listening (Basic set)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</si>
</sst>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164" formatCode="_-[$$-409]* #,##0.00_ ;_-[$$-409]* \-#,##0.00\ ;_-[$$-409]* &quot;-&quot;??_ ;_-@_ "/>
    <numFmt numFmtId="165" formatCode="m/d/yy;@"/>
    <numFmt numFmtId="166" formatCode="_(&quot;$&quot;* #,##0.00_);_(&quot;$&quot;* \(#,##0.00\);_(&quot;$&quot;* &quot;-&quot;??_);_(@_)"/>
    <numFmt numFmtId="167" formatCode="@\ \ "/>
  </numFmts>
  <fonts count="5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Calibri"/>
      <family val="2"/>
    </font>
    <font>
      <b/>
      <sz val="9"/>
      <color indexed="81"/>
      <name val="Calibri"/>
      <family val="2"/>
    </font>
    <font>
      <b/>
      <u/>
      <sz val="9"/>
      <color indexed="81"/>
      <name val="Calibri"/>
    </font>
    <font>
      <b/>
      <i/>
      <sz val="9"/>
      <color indexed="81"/>
      <name val="Calibri"/>
    </font>
    <font>
      <b/>
      <sz val="12"/>
      <color theme="1"/>
      <name val="Arial"/>
    </font>
    <font>
      <b/>
      <u/>
      <sz val="12"/>
      <color theme="1"/>
      <name val="Arial"/>
    </font>
    <font>
      <sz val="12"/>
      <color theme="1"/>
      <name val="Arial"/>
    </font>
    <font>
      <b/>
      <sz val="12"/>
      <color rgb="FF000090"/>
      <name val="Arial"/>
    </font>
    <font>
      <sz val="12"/>
      <color rgb="FF000090"/>
      <name val="Arial"/>
    </font>
    <font>
      <b/>
      <sz val="11"/>
      <color theme="1"/>
      <name val="Arial"/>
    </font>
    <font>
      <b/>
      <sz val="10"/>
      <color indexed="81"/>
      <name val="Calibri"/>
    </font>
    <font>
      <b/>
      <u/>
      <sz val="10"/>
      <color indexed="81"/>
      <name val="Calibri"/>
    </font>
    <font>
      <sz val="10"/>
      <name val="Arial"/>
    </font>
    <font>
      <sz val="26"/>
      <color indexed="55"/>
      <name val="Arial Black"/>
      <family val="2"/>
    </font>
    <font>
      <b/>
      <i/>
      <sz val="14"/>
      <name val="Book Antiqua"/>
      <family val="1"/>
    </font>
    <font>
      <b/>
      <sz val="14"/>
      <name val="Book Antiqua"/>
      <family val="1"/>
    </font>
    <font>
      <sz val="20"/>
      <color indexed="55"/>
      <name val="Arial Black"/>
      <family val="2"/>
    </font>
    <font>
      <sz val="14"/>
      <name val="Book Antiqua"/>
      <family val="1"/>
    </font>
    <font>
      <sz val="13"/>
      <name val="Book Antiqua"/>
      <family val="1"/>
    </font>
    <font>
      <b/>
      <sz val="13"/>
      <name val="Book Antiqua"/>
      <family val="1"/>
    </font>
    <font>
      <sz val="14"/>
      <name val="Verdana"/>
      <family val="2"/>
    </font>
    <font>
      <b/>
      <sz val="16"/>
      <name val="Book Antiqua"/>
      <family val="1"/>
    </font>
    <font>
      <sz val="16"/>
      <name val="Arial"/>
      <family val="2"/>
    </font>
    <font>
      <b/>
      <sz val="14"/>
      <name val="Verdana"/>
      <family val="2"/>
    </font>
    <font>
      <u/>
      <sz val="10"/>
      <color theme="10"/>
      <name val="Arial"/>
      <family val="2"/>
    </font>
    <font>
      <u/>
      <sz val="16"/>
      <color theme="10"/>
      <name val="Arial"/>
      <family val="2"/>
    </font>
    <font>
      <sz val="16"/>
      <name val="Verdana"/>
      <family val="2"/>
    </font>
    <font>
      <sz val="16"/>
      <name val="Book Antiqua"/>
      <family val="1"/>
    </font>
    <font>
      <b/>
      <sz val="11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i/>
      <sz val="9"/>
      <name val="Arial"/>
      <family val="2"/>
    </font>
    <font>
      <b/>
      <sz val="12"/>
      <name val="Book Antiqua"/>
      <family val="1"/>
    </font>
    <font>
      <b/>
      <sz val="16"/>
      <color theme="0"/>
      <name val="Arial"/>
      <family val="2"/>
    </font>
    <font>
      <sz val="11"/>
      <name val="Book Antiqua"/>
      <family val="1"/>
    </font>
    <font>
      <sz val="12"/>
      <name val="Book Antiqua"/>
      <family val="1"/>
    </font>
    <font>
      <b/>
      <i/>
      <sz val="12"/>
      <color rgb="FFFF0000"/>
      <name val="Century Gothic"/>
      <family val="2"/>
    </font>
    <font>
      <sz val="12"/>
      <name val="Century Gothic"/>
      <family val="2"/>
    </font>
    <font>
      <sz val="8"/>
      <color indexed="10"/>
      <name val="Arial"/>
      <family val="2"/>
    </font>
    <font>
      <sz val="10"/>
      <name val="Book Antiqua"/>
      <family val="1"/>
    </font>
    <font>
      <sz val="10"/>
      <color indexed="10"/>
      <name val="Arial"/>
      <family val="2"/>
    </font>
    <font>
      <sz val="11"/>
      <color indexed="10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9"/>
      <name val="Book Antiqua"/>
      <family val="1"/>
    </font>
    <font>
      <sz val="11"/>
      <color rgb="FFFF0000"/>
      <name val="Arial Rounded MT Bold"/>
      <family val="2"/>
    </font>
    <font>
      <i/>
      <sz val="12"/>
      <color theme="1"/>
      <name val="Arial"/>
    </font>
    <font>
      <b/>
      <i/>
      <sz val="12"/>
      <color theme="1"/>
      <name val="Arial"/>
    </font>
    <font>
      <i/>
      <sz val="12"/>
      <color rgb="FF000090"/>
      <name val="Arial"/>
    </font>
    <font>
      <b/>
      <sz val="12"/>
      <color indexed="206"/>
      <name val="Arial"/>
    </font>
    <font>
      <i/>
      <sz val="12"/>
      <name val="Book Antiqua"/>
    </font>
    <font>
      <sz val="12"/>
      <color rgb="FFFF0000"/>
      <name val="Century Gothic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2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4.9989318521683403E-2"/>
        <bgColor indexed="22"/>
      </patternFill>
    </fill>
    <fill>
      <patternFill patternType="solid">
        <fgColor theme="7" tint="0.79998168889431442"/>
        <bgColor indexed="22"/>
      </patternFill>
    </fill>
    <fill>
      <patternFill patternType="solid">
        <fgColor theme="3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96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7" fillId="0" borderId="0">
      <alignment vertical="top"/>
    </xf>
    <xf numFmtId="0" fontId="29" fillId="0" borderId="0" applyNumberFormat="0" applyFill="0" applyBorder="0" applyAlignment="0" applyProtection="0">
      <alignment vertical="top"/>
    </xf>
    <xf numFmtId="166" fontId="17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78">
    <xf numFmtId="0" fontId="0" fillId="0" borderId="0" xfId="0"/>
    <xf numFmtId="0" fontId="9" fillId="0" borderId="4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10" fillId="2" borderId="12" xfId="0" applyFont="1" applyFill="1" applyBorder="1" applyAlignment="1">
      <alignment vertical="top" wrapText="1"/>
    </xf>
    <xf numFmtId="0" fontId="10" fillId="2" borderId="11" xfId="0" applyFont="1" applyFill="1" applyBorder="1" applyAlignment="1">
      <alignment vertical="top" wrapText="1"/>
    </xf>
    <xf numFmtId="44" fontId="11" fillId="2" borderId="11" xfId="1" applyFont="1" applyFill="1" applyBorder="1" applyAlignment="1">
      <alignment vertical="top" wrapText="1"/>
    </xf>
    <xf numFmtId="44" fontId="11" fillId="2" borderId="3" xfId="1" applyFont="1" applyFill="1" applyBorder="1" applyAlignment="1">
      <alignment vertical="top" wrapText="1"/>
    </xf>
    <xf numFmtId="0" fontId="11" fillId="0" borderId="0" xfId="0" applyFont="1" applyAlignment="1">
      <alignment vertical="top" wrapText="1"/>
    </xf>
    <xf numFmtId="0" fontId="11" fillId="0" borderId="2" xfId="0" applyFont="1" applyBorder="1" applyAlignment="1">
      <alignment horizontal="left" vertical="top" wrapText="1" indent="1"/>
    </xf>
    <xf numFmtId="0" fontId="11" fillId="0" borderId="1" xfId="0" applyFont="1" applyBorder="1" applyAlignment="1">
      <alignment horizontal="left" vertical="top" wrapText="1" indent="1"/>
    </xf>
    <xf numFmtId="0" fontId="12" fillId="0" borderId="4" xfId="0" applyFont="1" applyBorder="1" applyAlignment="1">
      <alignment horizontal="right" vertical="top" wrapText="1"/>
    </xf>
    <xf numFmtId="44" fontId="13" fillId="0" borderId="6" xfId="1" applyFont="1" applyBorder="1" applyAlignment="1">
      <alignment vertical="top" wrapText="1"/>
    </xf>
    <xf numFmtId="44" fontId="13" fillId="0" borderId="4" xfId="1" applyFont="1" applyBorder="1" applyAlignment="1">
      <alignment vertical="top" wrapText="1"/>
    </xf>
    <xf numFmtId="0" fontId="12" fillId="0" borderId="1" xfId="0" applyFont="1" applyBorder="1" applyAlignment="1">
      <alignment horizontal="right" vertical="top" wrapText="1"/>
    </xf>
    <xf numFmtId="44" fontId="13" fillId="0" borderId="3" xfId="1" applyFont="1" applyBorder="1" applyAlignment="1">
      <alignment vertical="top" wrapText="1"/>
    </xf>
    <xf numFmtId="44" fontId="13" fillId="0" borderId="1" xfId="1" applyFont="1" applyBorder="1" applyAlignment="1">
      <alignment vertical="top" wrapText="1"/>
    </xf>
    <xf numFmtId="44" fontId="12" fillId="0" borderId="3" xfId="1" applyFont="1" applyBorder="1" applyAlignment="1">
      <alignment vertical="top" wrapText="1"/>
    </xf>
    <xf numFmtId="44" fontId="12" fillId="0" borderId="1" xfId="1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14" fillId="0" borderId="6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top" wrapText="1"/>
    </xf>
    <xf numFmtId="44" fontId="11" fillId="0" borderId="7" xfId="1" applyFont="1" applyBorder="1" applyAlignment="1" applyProtection="1">
      <alignment vertical="top" wrapText="1"/>
      <protection locked="0"/>
    </xf>
    <xf numFmtId="44" fontId="11" fillId="0" borderId="2" xfId="1" applyFont="1" applyBorder="1" applyAlignment="1" applyProtection="1">
      <alignment vertical="top" wrapText="1"/>
      <protection locked="0"/>
    </xf>
    <xf numFmtId="44" fontId="11" fillId="0" borderId="3" xfId="1" applyFont="1" applyBorder="1" applyAlignment="1" applyProtection="1">
      <alignment vertical="top" wrapText="1"/>
      <protection locked="0"/>
    </xf>
    <xf numFmtId="44" fontId="11" fillId="0" borderId="1" xfId="1" applyFont="1" applyBorder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left" vertical="top" wrapText="1" indent="1"/>
      <protection locked="0"/>
    </xf>
    <xf numFmtId="0" fontId="11" fillId="0" borderId="0" xfId="0" applyFont="1" applyAlignment="1" applyProtection="1">
      <alignment vertical="top" wrapText="1"/>
      <protection locked="0"/>
    </xf>
    <xf numFmtId="0" fontId="11" fillId="0" borderId="1" xfId="0" applyFont="1" applyBorder="1" applyAlignment="1">
      <alignment horizontal="left" vertical="top" wrapText="1"/>
    </xf>
    <xf numFmtId="44" fontId="11" fillId="0" borderId="8" xfId="1" applyFont="1" applyBorder="1" applyAlignment="1" applyProtection="1">
      <alignment vertical="top" wrapText="1"/>
    </xf>
    <xf numFmtId="0" fontId="11" fillId="0" borderId="1" xfId="0" applyFont="1" applyBorder="1" applyAlignment="1" applyProtection="1">
      <alignment horizontal="center" wrapText="1"/>
      <protection locked="0"/>
    </xf>
    <xf numFmtId="0" fontId="18" fillId="3" borderId="0" xfId="66" applyFont="1" applyFill="1" applyBorder="1" applyAlignment="1">
      <alignment horizontal="center"/>
    </xf>
    <xf numFmtId="0" fontId="19" fillId="3" borderId="0" xfId="66" applyFont="1" applyFill="1" applyBorder="1" applyAlignment="1">
      <alignment horizontal="right"/>
    </xf>
    <xf numFmtId="0" fontId="20" fillId="3" borderId="0" xfId="66" applyFont="1" applyFill="1" applyBorder="1" applyAlignment="1">
      <alignment horizontal="left"/>
    </xf>
    <xf numFmtId="0" fontId="21" fillId="3" borderId="0" xfId="66" applyFont="1" applyFill="1" applyBorder="1" applyAlignment="1">
      <alignment horizontal="center"/>
    </xf>
    <xf numFmtId="0" fontId="17" fillId="0" borderId="0" xfId="66" applyAlignment="1"/>
    <xf numFmtId="0" fontId="17" fillId="3" borderId="0" xfId="66" applyFill="1" applyAlignment="1"/>
    <xf numFmtId="0" fontId="22" fillId="3" borderId="0" xfId="66" applyFont="1" applyFill="1" applyBorder="1" applyAlignment="1">
      <alignment horizontal="left"/>
    </xf>
    <xf numFmtId="0" fontId="23" fillId="3" borderId="0" xfId="66" applyFont="1" applyFill="1" applyBorder="1" applyAlignment="1">
      <alignment horizontal="left"/>
    </xf>
    <xf numFmtId="0" fontId="24" fillId="3" borderId="0" xfId="66" applyFont="1" applyFill="1" applyBorder="1" applyAlignment="1">
      <alignment horizontal="right"/>
    </xf>
    <xf numFmtId="0" fontId="25" fillId="4" borderId="1" xfId="66" applyFont="1" applyFill="1" applyBorder="1" applyAlignment="1">
      <alignment horizontal="right"/>
    </xf>
    <xf numFmtId="0" fontId="25" fillId="4" borderId="0" xfId="66" applyFont="1" applyFill="1" applyBorder="1" applyAlignment="1"/>
    <xf numFmtId="0" fontId="20" fillId="3" borderId="0" xfId="66" applyFont="1" applyFill="1" applyBorder="1" applyAlignment="1"/>
    <xf numFmtId="0" fontId="20" fillId="5" borderId="0" xfId="66" applyFont="1" applyFill="1" applyBorder="1" applyAlignment="1">
      <alignment horizontal="left"/>
    </xf>
    <xf numFmtId="0" fontId="26" fillId="5" borderId="0" xfId="66" applyFont="1" applyFill="1" applyBorder="1" applyAlignment="1">
      <alignment horizontal="left"/>
    </xf>
    <xf numFmtId="0" fontId="27" fillId="3" borderId="0" xfId="66" applyFont="1" applyFill="1" applyBorder="1" applyAlignment="1"/>
    <xf numFmtId="0" fontId="28" fillId="3" borderId="0" xfId="66" applyFont="1" applyFill="1" applyAlignment="1">
      <alignment horizontal="right"/>
    </xf>
    <xf numFmtId="0" fontId="30" fillId="3" borderId="0" xfId="67" applyFont="1" applyFill="1" applyBorder="1" applyAlignment="1">
      <alignment horizontal="left"/>
    </xf>
    <xf numFmtId="0" fontId="31" fillId="5" borderId="0" xfId="66" applyFont="1" applyFill="1" applyAlignment="1">
      <alignment horizontal="left"/>
    </xf>
    <xf numFmtId="0" fontId="31" fillId="4" borderId="0" xfId="66" applyFont="1" applyFill="1" applyAlignment="1">
      <alignment horizontal="left"/>
    </xf>
    <xf numFmtId="0" fontId="32" fillId="3" borderId="0" xfId="66" applyFont="1" applyFill="1" applyBorder="1" applyAlignment="1"/>
    <xf numFmtId="0" fontId="23" fillId="0" borderId="0" xfId="66" applyFont="1" applyFill="1" applyBorder="1" applyAlignment="1">
      <alignment horizontal="right"/>
    </xf>
    <xf numFmtId="0" fontId="33" fillId="3" borderId="0" xfId="66" applyNumberFormat="1" applyFont="1" applyFill="1" applyAlignment="1">
      <alignment horizontal="left"/>
    </xf>
    <xf numFmtId="0" fontId="34" fillId="3" borderId="0" xfId="66" applyFont="1" applyFill="1" applyAlignment="1"/>
    <xf numFmtId="0" fontId="35" fillId="5" borderId="0" xfId="66" applyFont="1" applyFill="1" applyAlignment="1"/>
    <xf numFmtId="0" fontId="36" fillId="5" borderId="0" xfId="66" applyFont="1" applyFill="1" applyAlignment="1"/>
    <xf numFmtId="0" fontId="37" fillId="3" borderId="0" xfId="66" applyFont="1" applyFill="1" applyAlignment="1"/>
    <xf numFmtId="0" fontId="38" fillId="6" borderId="13" xfId="66" applyFont="1" applyFill="1" applyBorder="1" applyAlignment="1">
      <alignment horizontal="center" vertical="center"/>
    </xf>
    <xf numFmtId="0" fontId="38" fillId="6" borderId="14" xfId="66" applyFont="1" applyFill="1" applyBorder="1" applyAlignment="1">
      <alignment horizontal="center" vertical="center" wrapText="1"/>
    </xf>
    <xf numFmtId="0" fontId="38" fillId="6" borderId="15" xfId="66" applyFont="1" applyFill="1" applyBorder="1" applyAlignment="1">
      <alignment horizontal="center" vertical="center"/>
    </xf>
    <xf numFmtId="0" fontId="38" fillId="6" borderId="16" xfId="66" applyFont="1" applyFill="1" applyBorder="1" applyAlignment="1">
      <alignment horizontal="center" vertical="center"/>
    </xf>
    <xf numFmtId="165" fontId="40" fillId="3" borderId="19" xfId="66" applyNumberFormat="1" applyFont="1" applyFill="1" applyBorder="1" applyAlignment="1">
      <alignment horizontal="center" vertical="center" wrapText="1"/>
    </xf>
    <xf numFmtId="14" fontId="38" fillId="4" borderId="20" xfId="66" applyNumberFormat="1" applyFont="1" applyFill="1" applyBorder="1" applyAlignment="1">
      <alignment horizontal="center" vertical="center"/>
    </xf>
    <xf numFmtId="165" fontId="41" fillId="3" borderId="21" xfId="66" applyNumberFormat="1" applyFont="1" applyFill="1" applyBorder="1" applyAlignment="1">
      <alignment horizontal="center" vertical="center" wrapText="1"/>
    </xf>
    <xf numFmtId="49" fontId="41" fillId="3" borderId="22" xfId="66" applyNumberFormat="1" applyFont="1" applyFill="1" applyBorder="1" applyAlignment="1">
      <alignment horizontal="center" vertical="center"/>
    </xf>
    <xf numFmtId="0" fontId="38" fillId="6" borderId="25" xfId="66" applyFont="1" applyFill="1" applyBorder="1" applyAlignment="1">
      <alignment horizontal="center" vertical="center"/>
    </xf>
    <xf numFmtId="0" fontId="38" fillId="6" borderId="26" xfId="66" applyFont="1" applyFill="1" applyBorder="1" applyAlignment="1">
      <alignment horizontal="center" vertical="center"/>
    </xf>
    <xf numFmtId="0" fontId="38" fillId="6" borderId="27" xfId="66" applyFont="1" applyFill="1" applyBorder="1" applyAlignment="1">
      <alignment horizontal="center" vertical="center"/>
    </xf>
    <xf numFmtId="0" fontId="38" fillId="6" borderId="26" xfId="66" applyFont="1" applyFill="1" applyBorder="1" applyAlignment="1">
      <alignment horizontal="center" vertical="center" wrapText="1"/>
    </xf>
    <xf numFmtId="0" fontId="38" fillId="6" borderId="28" xfId="66" applyFont="1" applyFill="1" applyBorder="1" applyAlignment="1">
      <alignment horizontal="center" vertical="center" wrapText="1"/>
    </xf>
    <xf numFmtId="0" fontId="38" fillId="6" borderId="29" xfId="66" applyFont="1" applyFill="1" applyBorder="1" applyAlignment="1">
      <alignment horizontal="center" vertical="center"/>
    </xf>
    <xf numFmtId="0" fontId="17" fillId="3" borderId="0" xfId="66" applyFill="1" applyAlignment="1">
      <alignment wrapText="1"/>
    </xf>
    <xf numFmtId="49" fontId="42" fillId="3" borderId="30" xfId="66" applyNumberFormat="1" applyFont="1" applyFill="1" applyBorder="1" applyAlignment="1">
      <alignment horizontal="left" vertical="center" wrapText="1" indent="1"/>
    </xf>
    <xf numFmtId="0" fontId="43" fillId="3" borderId="21" xfId="66" applyFont="1" applyFill="1" applyBorder="1" applyAlignment="1">
      <alignment horizontal="center" vertical="center"/>
    </xf>
    <xf numFmtId="1" fontId="43" fillId="4" borderId="22" xfId="66" applyNumberFormat="1" applyFont="1" applyFill="1" applyBorder="1" applyAlignment="1">
      <alignment horizontal="center" vertical="center"/>
    </xf>
    <xf numFmtId="166" fontId="43" fillId="3" borderId="21" xfId="68" applyFont="1" applyFill="1" applyBorder="1" applyAlignment="1">
      <alignment horizontal="right" vertical="center"/>
    </xf>
    <xf numFmtId="166" fontId="43" fillId="8" borderId="22" xfId="68" applyFont="1" applyFill="1" applyBorder="1" applyAlignment="1">
      <alignment horizontal="right" vertical="center"/>
    </xf>
    <xf numFmtId="166" fontId="43" fillId="3" borderId="31" xfId="66" applyNumberFormat="1" applyFont="1" applyFill="1" applyBorder="1" applyAlignment="1">
      <alignment horizontal="right" vertical="center"/>
    </xf>
    <xf numFmtId="0" fontId="17" fillId="0" borderId="0" xfId="66" applyAlignment="1">
      <alignment wrapText="1"/>
    </xf>
    <xf numFmtId="49" fontId="43" fillId="3" borderId="30" xfId="66" applyNumberFormat="1" applyFont="1" applyFill="1" applyBorder="1" applyAlignment="1">
      <alignment vertical="center" wrapText="1"/>
    </xf>
    <xf numFmtId="49" fontId="43" fillId="3" borderId="30" xfId="66" applyNumberFormat="1" applyFont="1" applyFill="1" applyBorder="1" applyAlignment="1">
      <alignment horizontal="left" vertical="center" wrapText="1" indent="1"/>
    </xf>
    <xf numFmtId="0" fontId="43" fillId="3" borderId="21" xfId="66" applyFont="1" applyFill="1" applyBorder="1" applyAlignment="1">
      <alignment horizontal="center"/>
    </xf>
    <xf numFmtId="1" fontId="43" fillId="4" borderId="22" xfId="66" applyNumberFormat="1" applyFont="1" applyFill="1" applyBorder="1" applyAlignment="1">
      <alignment horizontal="center"/>
    </xf>
    <xf numFmtId="166" fontId="43" fillId="3" borderId="21" xfId="68" applyFont="1" applyFill="1" applyBorder="1" applyAlignment="1">
      <alignment horizontal="right"/>
    </xf>
    <xf numFmtId="166" fontId="43" fillId="8" borderId="22" xfId="68" applyFont="1" applyFill="1" applyBorder="1" applyAlignment="1">
      <alignment horizontal="right"/>
    </xf>
    <xf numFmtId="166" fontId="43" fillId="3" borderId="31" xfId="66" applyNumberFormat="1" applyFont="1" applyFill="1" applyBorder="1" applyAlignment="1">
      <alignment horizontal="right"/>
    </xf>
    <xf numFmtId="0" fontId="19" fillId="3" borderId="17" xfId="66" applyFont="1" applyFill="1" applyBorder="1" applyAlignment="1">
      <alignment horizontal="center" vertical="center" wrapText="1"/>
    </xf>
    <xf numFmtId="0" fontId="44" fillId="3" borderId="32" xfId="66" applyFont="1" applyFill="1" applyBorder="1" applyAlignment="1">
      <alignment horizontal="left" vertical="center"/>
    </xf>
    <xf numFmtId="49" fontId="45" fillId="3" borderId="32" xfId="66" applyNumberFormat="1" applyFont="1" applyFill="1" applyBorder="1" applyAlignment="1">
      <alignment horizontal="center" vertical="center"/>
    </xf>
    <xf numFmtId="0" fontId="46" fillId="5" borderId="32" xfId="66" applyFont="1" applyFill="1" applyBorder="1" applyAlignment="1">
      <alignment horizontal="center" wrapText="1"/>
    </xf>
    <xf numFmtId="0" fontId="48" fillId="4" borderId="33" xfId="66" applyFont="1" applyFill="1" applyBorder="1" applyAlignment="1">
      <alignment horizontal="left" vertical="center" indent="2"/>
    </xf>
    <xf numFmtId="0" fontId="48" fillId="5" borderId="0" xfId="66" applyFont="1" applyFill="1" applyBorder="1" applyAlignment="1">
      <alignment horizontal="left" vertical="center" indent="2"/>
    </xf>
    <xf numFmtId="49" fontId="45" fillId="5" borderId="0" xfId="66" applyNumberFormat="1" applyFont="1" applyFill="1" applyBorder="1" applyAlignment="1">
      <alignment horizontal="center" vertical="center"/>
    </xf>
    <xf numFmtId="0" fontId="48" fillId="4" borderId="23" xfId="66" applyFont="1" applyFill="1" applyBorder="1" applyAlignment="1">
      <alignment horizontal="left" vertical="center" indent="2"/>
    </xf>
    <xf numFmtId="1" fontId="48" fillId="5" borderId="35" xfId="66" applyNumberFormat="1" applyFont="1" applyFill="1" applyBorder="1" applyAlignment="1">
      <alignment horizontal="center" vertical="center"/>
    </xf>
    <xf numFmtId="49" fontId="50" fillId="5" borderId="35" xfId="66" applyNumberFormat="1" applyFont="1" applyFill="1" applyBorder="1" applyAlignment="1">
      <alignment vertical="center"/>
    </xf>
    <xf numFmtId="167" fontId="20" fillId="3" borderId="0" xfId="66" applyNumberFormat="1" applyFont="1" applyFill="1" applyBorder="1" applyAlignment="1">
      <alignment horizontal="right" vertical="center"/>
    </xf>
    <xf numFmtId="166" fontId="20" fillId="8" borderId="36" xfId="68" applyNumberFormat="1" applyFont="1" applyFill="1" applyBorder="1" applyAlignment="1">
      <alignment horizontal="right" vertical="center" indent="1"/>
    </xf>
    <xf numFmtId="166" fontId="20" fillId="8" borderId="37" xfId="68" applyNumberFormat="1" applyFont="1" applyFill="1" applyBorder="1" applyAlignment="1">
      <alignment horizontal="center" vertical="center"/>
    </xf>
    <xf numFmtId="167" fontId="20" fillId="4" borderId="0" xfId="66" applyNumberFormat="1" applyFont="1" applyFill="1" applyBorder="1" applyAlignment="1">
      <alignment horizontal="right" vertical="center"/>
    </xf>
    <xf numFmtId="166" fontId="20" fillId="9" borderId="37" xfId="66" applyNumberFormat="1" applyFont="1" applyFill="1" applyBorder="1" applyAlignment="1">
      <alignment horizontal="right" vertical="center" indent="1"/>
    </xf>
    <xf numFmtId="0" fontId="17" fillId="5" borderId="0" xfId="66" applyFill="1" applyAlignment="1"/>
    <xf numFmtId="0" fontId="51" fillId="5" borderId="0" xfId="66" applyFont="1" applyFill="1" applyBorder="1" applyAlignment="1">
      <alignment horizontal="left"/>
    </xf>
    <xf numFmtId="0" fontId="17" fillId="5" borderId="0" xfId="66" applyFill="1" applyAlignment="1">
      <alignment horizontal="center" vertical="center"/>
    </xf>
    <xf numFmtId="166" fontId="20" fillId="8" borderId="38" xfId="66" applyNumberFormat="1" applyFont="1" applyFill="1" applyBorder="1" applyAlignment="1">
      <alignment horizontal="right" vertical="center" indent="1"/>
    </xf>
    <xf numFmtId="0" fontId="17" fillId="0" borderId="0" xfId="66" applyFill="1" applyAlignment="1"/>
    <xf numFmtId="164" fontId="11" fillId="0" borderId="1" xfId="1" applyNumberFormat="1" applyFont="1" applyBorder="1" applyAlignment="1" applyProtection="1">
      <alignment wrapText="1"/>
      <protection locked="0"/>
    </xf>
    <xf numFmtId="44" fontId="11" fillId="0" borderId="1" xfId="0" applyNumberFormat="1" applyFont="1" applyBorder="1" applyAlignment="1" applyProtection="1">
      <alignment vertical="top" wrapText="1"/>
      <protection locked="0"/>
    </xf>
    <xf numFmtId="0" fontId="11" fillId="0" borderId="0" xfId="0" applyFont="1" applyBorder="1" applyAlignment="1">
      <alignment horizontal="left" vertical="top" wrapText="1" indent="1"/>
    </xf>
    <xf numFmtId="44" fontId="9" fillId="0" borderId="0" xfId="0" applyNumberFormat="1" applyFont="1" applyFill="1" applyBorder="1" applyAlignment="1" applyProtection="1">
      <alignment vertical="top" wrapText="1"/>
      <protection locked="0"/>
    </xf>
    <xf numFmtId="0" fontId="11" fillId="0" borderId="1" xfId="0" applyFont="1" applyBorder="1" applyAlignment="1" applyProtection="1">
      <alignment wrapText="1"/>
      <protection locked="0"/>
    </xf>
    <xf numFmtId="164" fontId="11" fillId="0" borderId="12" xfId="1" applyNumberFormat="1" applyFont="1" applyBorder="1" applyAlignment="1" applyProtection="1">
      <alignment wrapText="1"/>
      <protection locked="0"/>
    </xf>
    <xf numFmtId="0" fontId="9" fillId="0" borderId="0" xfId="0" applyFont="1" applyBorder="1" applyAlignment="1" applyProtection="1">
      <alignment horizontal="center" wrapText="1"/>
      <protection locked="0"/>
    </xf>
    <xf numFmtId="0" fontId="11" fillId="0" borderId="0" xfId="0" applyFont="1" applyBorder="1" applyAlignment="1" applyProtection="1">
      <alignment wrapText="1"/>
      <protection locked="0"/>
    </xf>
    <xf numFmtId="164" fontId="9" fillId="0" borderId="0" xfId="1" applyNumberFormat="1" applyFont="1" applyBorder="1" applyAlignment="1" applyProtection="1">
      <alignment wrapText="1"/>
      <protection locked="0"/>
    </xf>
    <xf numFmtId="0" fontId="11" fillId="0" borderId="1" xfId="0" applyFont="1" applyFill="1" applyBorder="1" applyAlignment="1" applyProtection="1">
      <alignment vertical="top" wrapText="1"/>
      <protection locked="0"/>
    </xf>
    <xf numFmtId="0" fontId="11" fillId="0" borderId="1" xfId="0" applyFont="1" applyFill="1" applyBorder="1" applyAlignment="1" applyProtection="1">
      <alignment wrapText="1"/>
      <protection locked="0"/>
    </xf>
    <xf numFmtId="0" fontId="11" fillId="0" borderId="0" xfId="0" applyFont="1" applyFill="1" applyAlignment="1">
      <alignment vertical="top" wrapText="1"/>
    </xf>
    <xf numFmtId="0" fontId="53" fillId="0" borderId="1" xfId="0" applyFont="1" applyFill="1" applyBorder="1" applyAlignment="1">
      <alignment horizontal="center" vertical="top" wrapText="1"/>
    </xf>
    <xf numFmtId="0" fontId="52" fillId="0" borderId="0" xfId="0" applyFont="1" applyFill="1" applyAlignment="1">
      <alignment vertical="top" wrapText="1"/>
    </xf>
    <xf numFmtId="0" fontId="52" fillId="0" borderId="1" xfId="0" applyFont="1" applyBorder="1" applyAlignment="1" applyProtection="1">
      <alignment wrapText="1"/>
      <protection locked="0"/>
    </xf>
    <xf numFmtId="44" fontId="52" fillId="0" borderId="1" xfId="1" applyFont="1" applyBorder="1" applyAlignment="1" applyProtection="1">
      <alignment wrapText="1"/>
      <protection locked="0"/>
    </xf>
    <xf numFmtId="44" fontId="52" fillId="0" borderId="1" xfId="0" applyNumberFormat="1" applyFont="1" applyBorder="1" applyAlignment="1" applyProtection="1">
      <alignment wrapText="1"/>
      <protection locked="0"/>
    </xf>
    <xf numFmtId="0" fontId="52" fillId="0" borderId="0" xfId="0" applyFont="1" applyAlignment="1">
      <alignment wrapText="1"/>
    </xf>
    <xf numFmtId="0" fontId="54" fillId="0" borderId="1" xfId="0" applyFont="1" applyFill="1" applyBorder="1" applyAlignment="1">
      <alignment vertical="top" wrapText="1"/>
    </xf>
    <xf numFmtId="0" fontId="54" fillId="0" borderId="1" xfId="0" applyFont="1" applyBorder="1" applyAlignment="1">
      <alignment horizontal="left" wrapText="1"/>
    </xf>
    <xf numFmtId="0" fontId="9" fillId="0" borderId="5" xfId="0" applyFont="1" applyBorder="1" applyAlignment="1">
      <alignment vertical="top" wrapText="1"/>
    </xf>
    <xf numFmtId="44" fontId="55" fillId="0" borderId="0" xfId="1" applyFont="1" applyBorder="1" applyAlignment="1">
      <alignment vertical="top" wrapText="1"/>
    </xf>
    <xf numFmtId="0" fontId="9" fillId="0" borderId="0" xfId="0" applyFont="1" applyFill="1" applyBorder="1" applyAlignment="1" applyProtection="1">
      <alignment vertical="top" wrapText="1"/>
      <protection locked="0"/>
    </xf>
    <xf numFmtId="0" fontId="9" fillId="0" borderId="0" xfId="0" applyFont="1" applyFill="1" applyBorder="1" applyAlignment="1" applyProtection="1">
      <alignment horizontal="center" vertical="top" wrapText="1"/>
      <protection locked="0"/>
    </xf>
    <xf numFmtId="44" fontId="12" fillId="0" borderId="8" xfId="1" applyFont="1" applyBorder="1" applyAlignment="1" applyProtection="1">
      <alignment vertical="top" wrapText="1"/>
    </xf>
    <xf numFmtId="0" fontId="53" fillId="0" borderId="1" xfId="0" applyFont="1" applyFill="1" applyBorder="1" applyAlignment="1">
      <alignment horizontal="center" wrapText="1"/>
    </xf>
    <xf numFmtId="44" fontId="11" fillId="0" borderId="1" xfId="1" applyFont="1" applyBorder="1" applyAlignment="1" applyProtection="1">
      <alignment wrapText="1"/>
      <protection locked="0"/>
    </xf>
    <xf numFmtId="167" fontId="20" fillId="3" borderId="39" xfId="66" applyNumberFormat="1" applyFont="1" applyFill="1" applyBorder="1" applyAlignment="1">
      <alignment horizontal="right" vertical="center"/>
    </xf>
    <xf numFmtId="167" fontId="20" fillId="3" borderId="41" xfId="66" applyNumberFormat="1" applyFont="1" applyFill="1" applyBorder="1" applyAlignment="1">
      <alignment horizontal="right" vertical="center"/>
    </xf>
    <xf numFmtId="167" fontId="20" fillId="4" borderId="40" xfId="66" applyNumberFormat="1" applyFont="1" applyFill="1" applyBorder="1" applyAlignment="1">
      <alignment horizontal="right" vertical="center"/>
    </xf>
    <xf numFmtId="0" fontId="38" fillId="6" borderId="43" xfId="66" applyFont="1" applyFill="1" applyBorder="1" applyAlignment="1">
      <alignment horizontal="center" vertical="center"/>
    </xf>
    <xf numFmtId="0" fontId="38" fillId="6" borderId="44" xfId="66" applyFont="1" applyFill="1" applyBorder="1" applyAlignment="1">
      <alignment horizontal="center" vertical="center"/>
    </xf>
    <xf numFmtId="0" fontId="38" fillId="6" borderId="43" xfId="66" applyFont="1" applyFill="1" applyBorder="1" applyAlignment="1">
      <alignment horizontal="center" vertical="center" wrapText="1"/>
    </xf>
    <xf numFmtId="0" fontId="38" fillId="6" borderId="42" xfId="66" applyFont="1" applyFill="1" applyBorder="1" applyAlignment="1">
      <alignment horizontal="center" vertical="center"/>
    </xf>
    <xf numFmtId="0" fontId="38" fillId="6" borderId="45" xfId="66" applyFont="1" applyFill="1" applyBorder="1" applyAlignment="1">
      <alignment horizontal="center" vertical="center" wrapText="1"/>
    </xf>
    <xf numFmtId="0" fontId="57" fillId="3" borderId="21" xfId="66" applyFont="1" applyFill="1" applyBorder="1" applyAlignment="1">
      <alignment horizontal="center" vertical="center"/>
    </xf>
    <xf numFmtId="1" fontId="57" fillId="4" borderId="22" xfId="66" applyNumberFormat="1" applyFont="1" applyFill="1" applyBorder="1" applyAlignment="1">
      <alignment horizontal="center" vertical="center"/>
    </xf>
    <xf numFmtId="166" fontId="57" fillId="3" borderId="21" xfId="68" applyFont="1" applyFill="1" applyBorder="1" applyAlignment="1">
      <alignment horizontal="right" vertical="center"/>
    </xf>
    <xf numFmtId="166" fontId="57" fillId="8" borderId="22" xfId="68" applyFont="1" applyFill="1" applyBorder="1" applyAlignment="1">
      <alignment horizontal="right" vertical="center"/>
    </xf>
    <xf numFmtId="166" fontId="57" fillId="3" borderId="31" xfId="66" applyNumberFormat="1" applyFont="1" applyFill="1" applyBorder="1" applyAlignment="1">
      <alignment horizontal="right" vertical="center"/>
    </xf>
    <xf numFmtId="0" fontId="10" fillId="10" borderId="1" xfId="0" applyFont="1" applyFill="1" applyBorder="1" applyAlignment="1">
      <alignment vertical="top" wrapText="1"/>
    </xf>
    <xf numFmtId="0" fontId="9" fillId="10" borderId="1" xfId="0" applyFont="1" applyFill="1" applyBorder="1" applyAlignment="1">
      <alignment horizontal="center" vertical="top" wrapText="1"/>
    </xf>
    <xf numFmtId="0" fontId="9" fillId="10" borderId="12" xfId="0" applyFont="1" applyFill="1" applyBorder="1" applyAlignment="1">
      <alignment horizontal="center" vertical="top" wrapText="1"/>
    </xf>
    <xf numFmtId="0" fontId="14" fillId="10" borderId="1" xfId="0" applyFont="1" applyFill="1" applyBorder="1" applyAlignment="1">
      <alignment horizontal="center" vertical="top" wrapText="1"/>
    </xf>
    <xf numFmtId="44" fontId="11" fillId="0" borderId="10" xfId="1" applyFont="1" applyBorder="1" applyAlignment="1" applyProtection="1">
      <alignment vertical="top" wrapText="1"/>
    </xf>
    <xf numFmtId="0" fontId="11" fillId="0" borderId="1" xfId="0" applyFont="1" applyBorder="1" applyAlignment="1" applyProtection="1">
      <alignment horizontal="center" vertical="top" wrapText="1"/>
      <protection locked="0"/>
    </xf>
    <xf numFmtId="0" fontId="52" fillId="0" borderId="1" xfId="0" applyFont="1" applyBorder="1" applyAlignment="1" applyProtection="1">
      <alignment horizontal="center" vertical="top" wrapText="1"/>
      <protection locked="0"/>
    </xf>
    <xf numFmtId="0" fontId="11" fillId="0" borderId="5" xfId="0" applyFont="1" applyBorder="1" applyAlignment="1">
      <alignment vertical="top" wrapText="1"/>
    </xf>
    <xf numFmtId="0" fontId="41" fillId="3" borderId="17" xfId="66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33" xfId="0" applyBorder="1" applyAlignment="1"/>
    <xf numFmtId="0" fontId="0" fillId="0" borderId="0" xfId="0" applyAlignment="1"/>
    <xf numFmtId="0" fontId="0" fillId="0" borderId="34" xfId="0" applyBorder="1" applyAlignment="1"/>
    <xf numFmtId="0" fontId="0" fillId="0" borderId="23" xfId="0" applyBorder="1" applyAlignment="1"/>
    <xf numFmtId="0" fontId="0" fillId="0" borderId="35" xfId="0" applyBorder="1" applyAlignment="1"/>
    <xf numFmtId="0" fontId="0" fillId="0" borderId="24" xfId="0" applyBorder="1" applyAlignment="1"/>
    <xf numFmtId="0" fontId="39" fillId="7" borderId="17" xfId="66" applyFont="1" applyFill="1" applyBorder="1" applyAlignment="1">
      <alignment horizontal="center" vertical="center" wrapText="1"/>
    </xf>
    <xf numFmtId="0" fontId="17" fillId="0" borderId="18" xfId="66" applyBorder="1" applyAlignment="1">
      <alignment horizontal="center" vertical="center"/>
    </xf>
    <xf numFmtId="0" fontId="17" fillId="0" borderId="23" xfId="66" applyBorder="1" applyAlignment="1">
      <alignment horizontal="center" vertical="center"/>
    </xf>
    <xf numFmtId="0" fontId="17" fillId="0" borderId="24" xfId="66" applyBorder="1" applyAlignment="1">
      <alignment horizontal="center" vertical="center"/>
    </xf>
    <xf numFmtId="0" fontId="47" fillId="5" borderId="32" xfId="66" applyFont="1" applyFill="1" applyBorder="1" applyAlignment="1">
      <alignment horizontal="center" vertical="center" wrapText="1"/>
    </xf>
    <xf numFmtId="0" fontId="17" fillId="0" borderId="18" xfId="66" applyBorder="1" applyAlignment="1"/>
    <xf numFmtId="0" fontId="49" fillId="5" borderId="0" xfId="66" applyFont="1" applyFill="1" applyBorder="1" applyAlignment="1">
      <alignment vertical="center" wrapText="1"/>
    </xf>
    <xf numFmtId="0" fontId="17" fillId="0" borderId="34" xfId="66" applyBorder="1" applyAlignment="1"/>
    <xf numFmtId="0" fontId="49" fillId="0" borderId="0" xfId="66" applyFont="1" applyBorder="1" applyAlignment="1">
      <alignment vertical="center" wrapText="1"/>
    </xf>
    <xf numFmtId="0" fontId="34" fillId="0" borderId="35" xfId="66" applyFont="1" applyBorder="1" applyAlignment="1">
      <alignment vertical="center"/>
    </xf>
    <xf numFmtId="0" fontId="17" fillId="0" borderId="24" xfId="66" applyBorder="1" applyAlignment="1"/>
    <xf numFmtId="0" fontId="41" fillId="3" borderId="32" xfId="66" applyFont="1" applyFill="1" applyBorder="1" applyAlignment="1">
      <alignment horizontal="center" vertical="center" wrapText="1"/>
    </xf>
    <xf numFmtId="0" fontId="17" fillId="0" borderId="32" xfId="66" applyBorder="1" applyAlignment="1">
      <alignment horizontal="center" wrapText="1"/>
    </xf>
    <xf numFmtId="0" fontId="17" fillId="0" borderId="0" xfId="66" applyAlignment="1">
      <alignment horizontal="center" wrapText="1"/>
    </xf>
    <xf numFmtId="0" fontId="17" fillId="0" borderId="0" xfId="66" applyAlignment="1">
      <alignment horizontal="center"/>
    </xf>
  </cellXfs>
  <cellStyles count="96">
    <cellStyle name="Currency" xfId="1" builtinId="4"/>
    <cellStyle name="Currency 2" xfId="68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Followed Hyperlink" xfId="87" builtinId="9" hidden="1"/>
    <cellStyle name="Followed Hyperlink" xfId="88" builtinId="9" hidden="1"/>
    <cellStyle name="Followed Hyperlink" xfId="89" builtinId="9" hidden="1"/>
    <cellStyle name="Followed Hyperlink" xfId="90" builtinId="9" hidden="1"/>
    <cellStyle name="Followed Hyperlink" xfId="91" builtinId="9" hidden="1"/>
    <cellStyle name="Followed Hyperlink" xfId="92" builtinId="9" hidden="1"/>
    <cellStyle name="Followed Hyperlink" xfId="93" builtinId="9" hidden="1"/>
    <cellStyle name="Followed Hyperlink" xfId="94" builtinId="9" hidden="1"/>
    <cellStyle name="Followed Hyperlink" xfId="9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7" builtinId="8"/>
    <cellStyle name="Normal" xfId="0" builtinId="0"/>
    <cellStyle name="Normal 2" xfId="66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123826</xdr:colOff>
      <xdr:row>7</xdr:row>
      <xdr:rowOff>28575</xdr:rowOff>
    </xdr:from>
    <xdr:to>
      <xdr:col>3</xdr:col>
      <xdr:colOff>1000126</xdr:colOff>
      <xdr:row>10</xdr:row>
      <xdr:rowOff>209570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6" y="2009775"/>
          <a:ext cx="2400300" cy="1019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lporders@scholastic.com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58"/>
  <sheetViews>
    <sheetView tabSelected="1" topLeftCell="A13" workbookViewId="0">
      <selection activeCell="G17" sqref="G17"/>
    </sheetView>
  </sheetViews>
  <sheetFormatPr baseColWidth="10" defaultRowHeight="15" x14ac:dyDescent="0"/>
  <cols>
    <col min="1" max="1" width="23.1640625" style="8" customWidth="1"/>
    <col min="2" max="2" width="13.5" style="8" customWidth="1"/>
    <col min="3" max="4" width="12.33203125" style="8" customWidth="1"/>
    <col min="5" max="5" width="13.5" style="8" customWidth="1"/>
    <col min="6" max="6" width="10.5" style="8" customWidth="1"/>
    <col min="7" max="7" width="41.83203125" style="8" customWidth="1"/>
    <col min="8" max="8" width="16.6640625" style="8" customWidth="1"/>
    <col min="9" max="9" width="14.5" style="8" customWidth="1"/>
    <col min="10" max="10" width="10.83203125" style="8"/>
    <col min="11" max="11" width="13.33203125" style="8" customWidth="1"/>
    <col min="12" max="12" width="14.1640625" style="8" customWidth="1"/>
    <col min="13" max="16384" width="10.83203125" style="8"/>
  </cols>
  <sheetData>
    <row r="1" spans="1:5" s="3" customFormat="1" ht="33" customHeight="1">
      <c r="A1" s="1" t="s">
        <v>26</v>
      </c>
      <c r="B1" s="2" t="s">
        <v>8</v>
      </c>
      <c r="C1" s="20" t="s">
        <v>9</v>
      </c>
      <c r="D1" s="21" t="s">
        <v>10</v>
      </c>
      <c r="E1" s="21" t="s">
        <v>11</v>
      </c>
    </row>
    <row r="2" spans="1:5">
      <c r="A2" s="4" t="s">
        <v>4</v>
      </c>
      <c r="B2" s="5"/>
      <c r="C2" s="6"/>
      <c r="D2" s="6"/>
      <c r="E2" s="7"/>
    </row>
    <row r="3" spans="1:5">
      <c r="A3" s="9" t="s">
        <v>12</v>
      </c>
      <c r="B3" s="29"/>
      <c r="C3" s="22"/>
      <c r="D3" s="23"/>
      <c r="E3" s="23"/>
    </row>
    <row r="4" spans="1:5">
      <c r="A4" s="10" t="s">
        <v>13</v>
      </c>
      <c r="B4" s="29">
        <f>SUM(E41)</f>
        <v>0</v>
      </c>
      <c r="C4" s="24"/>
      <c r="D4" s="25"/>
      <c r="E4" s="25"/>
    </row>
    <row r="5" spans="1:5">
      <c r="A5" s="10" t="s">
        <v>6</v>
      </c>
      <c r="B5" s="29">
        <v>300</v>
      </c>
      <c r="C5" s="27"/>
      <c r="D5" s="25"/>
      <c r="E5" s="25"/>
    </row>
    <row r="6" spans="1:5">
      <c r="A6" s="11" t="s">
        <v>2</v>
      </c>
      <c r="B6" s="130">
        <f>SUM(B3:B5)</f>
        <v>300</v>
      </c>
      <c r="C6" s="12">
        <f>SUM(C3:C5)</f>
        <v>0</v>
      </c>
      <c r="D6" s="13">
        <f t="shared" ref="D6:E6" si="0">SUM(D3:D5)</f>
        <v>0</v>
      </c>
      <c r="E6" s="13">
        <f t="shared" si="0"/>
        <v>0</v>
      </c>
    </row>
    <row r="7" spans="1:5">
      <c r="A7" s="4" t="s">
        <v>7</v>
      </c>
      <c r="B7" s="5"/>
      <c r="C7" s="6"/>
      <c r="D7" s="6"/>
      <c r="E7" s="7"/>
    </row>
    <row r="8" spans="1:5">
      <c r="A8" s="9" t="s">
        <v>0</v>
      </c>
      <c r="B8" s="150">
        <f>SUM(D45)</f>
        <v>0</v>
      </c>
      <c r="C8" s="22"/>
      <c r="D8" s="23"/>
      <c r="E8" s="23"/>
    </row>
    <row r="9" spans="1:5">
      <c r="A9" s="10" t="s">
        <v>1</v>
      </c>
      <c r="B9" s="29">
        <f>SUM(D46)</f>
        <v>0</v>
      </c>
      <c r="C9" s="24"/>
      <c r="D9" s="25"/>
      <c r="E9" s="25"/>
    </row>
    <row r="10" spans="1:5">
      <c r="A10" s="10" t="s">
        <v>14</v>
      </c>
      <c r="B10" s="29">
        <f>SUM(B47*C47)</f>
        <v>0</v>
      </c>
      <c r="C10" s="24"/>
      <c r="D10" s="25"/>
      <c r="E10" s="25"/>
    </row>
    <row r="11" spans="1:5">
      <c r="A11" s="11" t="s">
        <v>2</v>
      </c>
      <c r="B11" s="130">
        <f>SUM(B8:B10)</f>
        <v>0</v>
      </c>
      <c r="C11" s="12">
        <f>SUM(C8:C10)</f>
        <v>0</v>
      </c>
      <c r="D11" s="13">
        <f t="shared" ref="D11:E11" si="1">SUM(D8:D10)</f>
        <v>0</v>
      </c>
      <c r="E11" s="13">
        <f t="shared" si="1"/>
        <v>0</v>
      </c>
    </row>
    <row r="12" spans="1:5">
      <c r="A12" s="4" t="s">
        <v>3</v>
      </c>
      <c r="B12" s="5"/>
      <c r="C12" s="6"/>
      <c r="D12" s="6"/>
      <c r="E12" s="7"/>
    </row>
    <row r="13" spans="1:5">
      <c r="A13" s="10" t="s">
        <v>25</v>
      </c>
      <c r="B13" s="29">
        <f>SUM(D53)</f>
        <v>0</v>
      </c>
      <c r="C13" s="24"/>
      <c r="D13" s="25"/>
      <c r="E13" s="25"/>
    </row>
    <row r="14" spans="1:5">
      <c r="A14" s="10" t="s">
        <v>23</v>
      </c>
      <c r="B14" s="29"/>
      <c r="C14" s="22"/>
      <c r="D14" s="23"/>
      <c r="E14" s="23"/>
    </row>
    <row r="15" spans="1:5">
      <c r="A15" s="9" t="s">
        <v>17</v>
      </c>
      <c r="B15" s="29">
        <f>SUM(L58)</f>
        <v>0</v>
      </c>
      <c r="C15" s="22"/>
      <c r="D15" s="23"/>
      <c r="E15" s="23"/>
    </row>
    <row r="16" spans="1:5">
      <c r="A16" s="10" t="s">
        <v>24</v>
      </c>
      <c r="B16" s="29"/>
      <c r="C16" s="24"/>
      <c r="D16" s="25"/>
      <c r="E16" s="25"/>
    </row>
    <row r="17" spans="1:12">
      <c r="A17" s="26" t="s">
        <v>149</v>
      </c>
      <c r="B17" s="29"/>
      <c r="C17" s="24"/>
      <c r="D17" s="25"/>
      <c r="E17" s="25"/>
    </row>
    <row r="18" spans="1:12">
      <c r="A18" s="14" t="s">
        <v>2</v>
      </c>
      <c r="B18" s="29">
        <f>SUM(B13:B16)</f>
        <v>0</v>
      </c>
      <c r="C18" s="15">
        <f>SUM(C13:C16)</f>
        <v>0</v>
      </c>
      <c r="D18" s="16">
        <f>SUM(D13:D16)</f>
        <v>0</v>
      </c>
      <c r="E18" s="16">
        <f>SUM(E13:E16)</f>
        <v>0</v>
      </c>
    </row>
    <row r="19" spans="1:12" s="19" customFormat="1">
      <c r="A19" s="14" t="s">
        <v>5</v>
      </c>
      <c r="B19" s="130">
        <f>SUM(B18+B11+B6)</f>
        <v>300</v>
      </c>
      <c r="C19" s="17">
        <f>SUM(C18+C11+C6)</f>
        <v>0</v>
      </c>
      <c r="D19" s="18">
        <f>SUM(D18+D11+D6)</f>
        <v>0</v>
      </c>
      <c r="E19" s="18">
        <f>SUM(E18+E11+E6)</f>
        <v>0</v>
      </c>
    </row>
    <row r="20" spans="1:12" ht="46" customHeight="1">
      <c r="A20" s="153" t="s">
        <v>133</v>
      </c>
      <c r="B20" s="153"/>
      <c r="C20" s="153"/>
      <c r="D20" s="153"/>
      <c r="E20" s="153"/>
    </row>
    <row r="21" spans="1:12" ht="16" thickBot="1"/>
    <row r="22" spans="1:12" ht="30" customHeight="1" thickBot="1">
      <c r="A22" s="146" t="s">
        <v>18</v>
      </c>
      <c r="B22" s="147" t="s">
        <v>143</v>
      </c>
      <c r="C22" s="147" t="s">
        <v>16</v>
      </c>
      <c r="D22" s="147" t="s">
        <v>32</v>
      </c>
      <c r="E22" s="147" t="s">
        <v>31</v>
      </c>
      <c r="G22" s="140" t="s">
        <v>150</v>
      </c>
      <c r="H22" s="136" t="s">
        <v>62</v>
      </c>
      <c r="I22" s="137" t="s">
        <v>63</v>
      </c>
      <c r="J22" s="138" t="s">
        <v>64</v>
      </c>
      <c r="K22" s="138" t="s">
        <v>65</v>
      </c>
      <c r="L22" s="139" t="s">
        <v>66</v>
      </c>
    </row>
    <row r="23" spans="1:12" s="119" customFormat="1" ht="32">
      <c r="A23" s="124" t="s">
        <v>145</v>
      </c>
      <c r="B23" s="118"/>
      <c r="C23" s="131"/>
      <c r="D23" s="131"/>
      <c r="E23" s="118"/>
      <c r="G23" s="72" t="s">
        <v>67</v>
      </c>
      <c r="H23" s="141" t="s">
        <v>68</v>
      </c>
      <c r="I23" s="142"/>
      <c r="J23" s="143">
        <v>44.33</v>
      </c>
      <c r="K23" s="144">
        <v>24.57</v>
      </c>
      <c r="L23" s="145">
        <f>SUM(I23*K23)</f>
        <v>0</v>
      </c>
    </row>
    <row r="24" spans="1:12" ht="16">
      <c r="A24" s="28" t="s">
        <v>146</v>
      </c>
      <c r="B24" s="151">
        <v>1</v>
      </c>
      <c r="C24" s="110"/>
      <c r="D24" s="132">
        <v>7.5</v>
      </c>
      <c r="E24" s="107">
        <f>SUM(C24*D24)</f>
        <v>0</v>
      </c>
      <c r="G24" s="79" t="s">
        <v>69</v>
      </c>
      <c r="H24" s="73" t="s">
        <v>70</v>
      </c>
      <c r="I24" s="74"/>
      <c r="J24" s="75">
        <v>5.5</v>
      </c>
      <c r="K24" s="76">
        <v>3.11</v>
      </c>
      <c r="L24" s="77">
        <f t="shared" ref="L24:L29" si="2">K24*I24</f>
        <v>0</v>
      </c>
    </row>
    <row r="25" spans="1:12" ht="16">
      <c r="A25" s="28" t="s">
        <v>33</v>
      </c>
      <c r="B25" s="151">
        <v>1</v>
      </c>
      <c r="C25" s="110"/>
      <c r="D25" s="132">
        <v>4.5</v>
      </c>
      <c r="E25" s="107">
        <f t="shared" ref="E25:E31" si="3">SUM(C25*D25)</f>
        <v>0</v>
      </c>
      <c r="G25" s="79" t="s">
        <v>71</v>
      </c>
      <c r="H25" s="73" t="s">
        <v>72</v>
      </c>
      <c r="I25" s="74"/>
      <c r="J25" s="75">
        <v>8.99</v>
      </c>
      <c r="K25" s="76">
        <v>5.12</v>
      </c>
      <c r="L25" s="77">
        <f t="shared" si="2"/>
        <v>0</v>
      </c>
    </row>
    <row r="26" spans="1:12" ht="32">
      <c r="A26" s="28" t="s">
        <v>34</v>
      </c>
      <c r="B26" s="151">
        <v>5</v>
      </c>
      <c r="C26" s="110"/>
      <c r="D26" s="132">
        <v>14.5</v>
      </c>
      <c r="E26" s="107">
        <f t="shared" si="3"/>
        <v>0</v>
      </c>
      <c r="G26" s="79" t="s">
        <v>73</v>
      </c>
      <c r="H26" s="73" t="s">
        <v>74</v>
      </c>
      <c r="I26" s="74"/>
      <c r="J26" s="75">
        <v>8.9499999999999993</v>
      </c>
      <c r="K26" s="76">
        <v>5.0999999999999996</v>
      </c>
      <c r="L26" s="77">
        <f t="shared" si="2"/>
        <v>0</v>
      </c>
    </row>
    <row r="27" spans="1:12" ht="32">
      <c r="A27" s="28" t="s">
        <v>35</v>
      </c>
      <c r="B27" s="151">
        <v>4</v>
      </c>
      <c r="C27" s="110"/>
      <c r="D27" s="132">
        <v>6.75</v>
      </c>
      <c r="E27" s="107">
        <f t="shared" si="3"/>
        <v>0</v>
      </c>
      <c r="G27" s="79" t="s">
        <v>75</v>
      </c>
      <c r="H27" s="73" t="s">
        <v>76</v>
      </c>
      <c r="I27" s="74"/>
      <c r="J27" s="75">
        <v>6.95</v>
      </c>
      <c r="K27" s="76">
        <v>3.96</v>
      </c>
      <c r="L27" s="77">
        <f t="shared" si="2"/>
        <v>0</v>
      </c>
    </row>
    <row r="28" spans="1:12" s="123" customFormat="1" ht="23" customHeight="1">
      <c r="A28" s="125" t="s">
        <v>144</v>
      </c>
      <c r="B28" s="152"/>
      <c r="C28" s="120"/>
      <c r="D28" s="121"/>
      <c r="E28" s="122"/>
      <c r="G28" s="79" t="s">
        <v>77</v>
      </c>
      <c r="H28" s="73" t="s">
        <v>78</v>
      </c>
      <c r="I28" s="74"/>
      <c r="J28" s="75">
        <v>6.99</v>
      </c>
      <c r="K28" s="76">
        <v>3.98</v>
      </c>
      <c r="L28" s="77">
        <f t="shared" si="2"/>
        <v>0</v>
      </c>
    </row>
    <row r="29" spans="1:12" ht="16">
      <c r="A29" s="28" t="s">
        <v>137</v>
      </c>
      <c r="B29" s="151">
        <v>1</v>
      </c>
      <c r="C29" s="110"/>
      <c r="D29" s="132">
        <v>1.95</v>
      </c>
      <c r="E29" s="107">
        <f t="shared" si="3"/>
        <v>0</v>
      </c>
      <c r="G29" s="79" t="s">
        <v>79</v>
      </c>
      <c r="H29" s="73" t="s">
        <v>80</v>
      </c>
      <c r="I29" s="74"/>
      <c r="J29" s="75">
        <v>6.95</v>
      </c>
      <c r="K29" s="76">
        <v>3.3</v>
      </c>
      <c r="L29" s="77">
        <f t="shared" si="2"/>
        <v>0</v>
      </c>
    </row>
    <row r="30" spans="1:12" ht="16">
      <c r="A30" s="28" t="s">
        <v>134</v>
      </c>
      <c r="B30" s="151">
        <v>2</v>
      </c>
      <c r="C30" s="110"/>
      <c r="D30" s="132">
        <v>0.65</v>
      </c>
      <c r="E30" s="107">
        <f t="shared" si="3"/>
        <v>0</v>
      </c>
      <c r="G30" s="80"/>
      <c r="H30" s="73"/>
      <c r="I30" s="74"/>
      <c r="J30" s="75"/>
      <c r="K30" s="76"/>
      <c r="L30" s="77"/>
    </row>
    <row r="31" spans="1:12" ht="32">
      <c r="A31" s="28" t="s">
        <v>147</v>
      </c>
      <c r="B31" s="151">
        <v>2</v>
      </c>
      <c r="C31" s="110"/>
      <c r="D31" s="132">
        <v>0.65</v>
      </c>
      <c r="E31" s="107">
        <f t="shared" si="3"/>
        <v>0</v>
      </c>
      <c r="G31" s="72" t="s">
        <v>81</v>
      </c>
      <c r="H31" s="141" t="s">
        <v>82</v>
      </c>
      <c r="I31" s="142"/>
      <c r="J31" s="143">
        <v>40.33</v>
      </c>
      <c r="K31" s="144">
        <v>22.32</v>
      </c>
      <c r="L31" s="145">
        <f>K31*I31</f>
        <v>0</v>
      </c>
    </row>
    <row r="32" spans="1:12" ht="16">
      <c r="A32" s="28" t="s">
        <v>135</v>
      </c>
      <c r="B32" s="151">
        <v>3</v>
      </c>
      <c r="C32" s="110"/>
      <c r="D32" s="132">
        <v>0.4</v>
      </c>
      <c r="E32" s="107">
        <f t="shared" ref="E32:E40" si="4">SUM(C32*D32)</f>
        <v>0</v>
      </c>
      <c r="G32" s="79" t="s">
        <v>83</v>
      </c>
      <c r="H32" s="73" t="s">
        <v>84</v>
      </c>
      <c r="I32" s="74"/>
      <c r="J32" s="75">
        <v>5.5</v>
      </c>
      <c r="K32" s="76">
        <v>3.14</v>
      </c>
      <c r="L32" s="77">
        <f t="shared" ref="L32:L37" si="5">K32*I32</f>
        <v>0</v>
      </c>
    </row>
    <row r="33" spans="1:12" ht="32">
      <c r="A33" s="28" t="s">
        <v>136</v>
      </c>
      <c r="B33" s="151">
        <v>3</v>
      </c>
      <c r="C33" s="110"/>
      <c r="D33" s="132">
        <v>0.4</v>
      </c>
      <c r="E33" s="107">
        <f t="shared" si="4"/>
        <v>0</v>
      </c>
      <c r="G33" s="79" t="s">
        <v>85</v>
      </c>
      <c r="H33" s="73" t="s">
        <v>86</v>
      </c>
      <c r="I33" s="74"/>
      <c r="J33" s="75">
        <v>8.99</v>
      </c>
      <c r="K33" s="76">
        <v>5.12</v>
      </c>
      <c r="L33" s="77">
        <f t="shared" si="5"/>
        <v>0</v>
      </c>
    </row>
    <row r="34" spans="1:12" ht="30" customHeight="1">
      <c r="A34" s="28" t="s">
        <v>138</v>
      </c>
      <c r="B34" s="151">
        <v>4</v>
      </c>
      <c r="C34" s="110"/>
      <c r="D34" s="132">
        <v>0.65</v>
      </c>
      <c r="E34" s="107">
        <f t="shared" si="4"/>
        <v>0</v>
      </c>
      <c r="G34" s="79" t="s">
        <v>87</v>
      </c>
      <c r="H34" s="73" t="s">
        <v>88</v>
      </c>
      <c r="I34" s="74"/>
      <c r="J34" s="75">
        <v>4.95</v>
      </c>
      <c r="K34" s="76">
        <v>2.82</v>
      </c>
      <c r="L34" s="77">
        <f t="shared" si="5"/>
        <v>0</v>
      </c>
    </row>
    <row r="35" spans="1:12" ht="48">
      <c r="A35" s="28" t="s">
        <v>139</v>
      </c>
      <c r="B35" s="151">
        <v>4</v>
      </c>
      <c r="C35" s="110"/>
      <c r="D35" s="132">
        <v>0.4</v>
      </c>
      <c r="E35" s="107">
        <f t="shared" si="4"/>
        <v>0</v>
      </c>
      <c r="G35" s="79" t="s">
        <v>89</v>
      </c>
      <c r="H35" s="81" t="s">
        <v>90</v>
      </c>
      <c r="I35" s="82"/>
      <c r="J35" s="83">
        <v>6.95</v>
      </c>
      <c r="K35" s="84">
        <v>3.96</v>
      </c>
      <c r="L35" s="85">
        <f t="shared" si="5"/>
        <v>0</v>
      </c>
    </row>
    <row r="36" spans="1:12" ht="30">
      <c r="A36" s="117" t="s">
        <v>140</v>
      </c>
      <c r="B36" s="151">
        <v>4</v>
      </c>
      <c r="C36" s="116"/>
      <c r="D36" s="132">
        <v>0.4</v>
      </c>
      <c r="E36" s="107">
        <f t="shared" si="4"/>
        <v>0</v>
      </c>
      <c r="G36" s="79" t="s">
        <v>91</v>
      </c>
      <c r="H36" s="73" t="s">
        <v>92</v>
      </c>
      <c r="I36" s="74"/>
      <c r="J36" s="75">
        <v>6.99</v>
      </c>
      <c r="K36" s="76">
        <v>3.98</v>
      </c>
      <c r="L36" s="77">
        <f t="shared" si="5"/>
        <v>0</v>
      </c>
    </row>
    <row r="37" spans="1:12" s="117" customFormat="1" ht="16">
      <c r="A37" s="115" t="s">
        <v>148</v>
      </c>
      <c r="B37" s="151">
        <v>5</v>
      </c>
      <c r="C37" s="116"/>
      <c r="D37" s="132">
        <v>0.45</v>
      </c>
      <c r="E37" s="107">
        <f t="shared" si="4"/>
        <v>0</v>
      </c>
      <c r="G37" s="79" t="s">
        <v>79</v>
      </c>
      <c r="H37" s="73" t="s">
        <v>80</v>
      </c>
      <c r="I37" s="74"/>
      <c r="J37" s="75">
        <v>6.95</v>
      </c>
      <c r="K37" s="76">
        <v>3.3</v>
      </c>
      <c r="L37" s="77">
        <f t="shared" si="5"/>
        <v>0</v>
      </c>
    </row>
    <row r="38" spans="1:12" s="117" customFormat="1" ht="30">
      <c r="A38" s="115" t="s">
        <v>141</v>
      </c>
      <c r="B38" s="151">
        <v>5</v>
      </c>
      <c r="C38" s="116"/>
      <c r="D38" s="132">
        <v>0.4</v>
      </c>
      <c r="E38" s="107">
        <f t="shared" si="4"/>
        <v>0</v>
      </c>
      <c r="G38" s="72"/>
      <c r="H38" s="73"/>
      <c r="I38" s="74"/>
      <c r="J38" s="75"/>
      <c r="K38" s="76"/>
      <c r="L38" s="77"/>
    </row>
    <row r="39" spans="1:12" s="117" customFormat="1" ht="32">
      <c r="A39" s="115" t="s">
        <v>152</v>
      </c>
      <c r="B39" s="151">
        <v>5</v>
      </c>
      <c r="C39" s="116"/>
      <c r="D39" s="132">
        <v>1.95</v>
      </c>
      <c r="E39" s="107">
        <f t="shared" si="4"/>
        <v>0</v>
      </c>
      <c r="G39" s="72" t="s">
        <v>93</v>
      </c>
      <c r="H39" s="141" t="s">
        <v>94</v>
      </c>
      <c r="I39" s="142"/>
      <c r="J39" s="143">
        <v>33.29</v>
      </c>
      <c r="K39" s="144">
        <v>18.79</v>
      </c>
      <c r="L39" s="145">
        <f>K39*I39</f>
        <v>0</v>
      </c>
    </row>
    <row r="40" spans="1:12" s="117" customFormat="1" ht="16">
      <c r="A40" s="115" t="s">
        <v>142</v>
      </c>
      <c r="B40" s="151">
        <v>6</v>
      </c>
      <c r="C40" s="116"/>
      <c r="D40" s="132">
        <v>3</v>
      </c>
      <c r="E40" s="107">
        <f t="shared" si="4"/>
        <v>0</v>
      </c>
      <c r="G40" s="79" t="s">
        <v>95</v>
      </c>
      <c r="H40" s="73" t="s">
        <v>96</v>
      </c>
      <c r="I40" s="74"/>
      <c r="J40" s="75">
        <v>3.99</v>
      </c>
      <c r="K40" s="76">
        <v>2.27</v>
      </c>
      <c r="L40" s="77">
        <f t="shared" ref="L40:L45" si="6">K40*I40</f>
        <v>0</v>
      </c>
    </row>
    <row r="41" spans="1:12" s="117" customFormat="1" ht="16">
      <c r="A41" s="128"/>
      <c r="B41" s="19"/>
      <c r="C41" s="128"/>
      <c r="D41" s="129"/>
      <c r="E41" s="109">
        <f>SUM(E24:E40)</f>
        <v>0</v>
      </c>
      <c r="G41" s="79" t="s">
        <v>97</v>
      </c>
      <c r="H41" s="73" t="s">
        <v>98</v>
      </c>
      <c r="I41" s="74"/>
      <c r="J41" s="75">
        <v>6.95</v>
      </c>
      <c r="K41" s="76">
        <v>3.96</v>
      </c>
      <c r="L41" s="77">
        <f t="shared" si="6"/>
        <v>0</v>
      </c>
    </row>
    <row r="42" spans="1:12" s="19" customFormat="1" ht="32">
      <c r="G42" s="79" t="s">
        <v>99</v>
      </c>
      <c r="H42" s="73" t="s">
        <v>100</v>
      </c>
      <c r="I42" s="74"/>
      <c r="J42" s="75">
        <v>5.95</v>
      </c>
      <c r="K42" s="76">
        <v>3.3</v>
      </c>
      <c r="L42" s="77">
        <f t="shared" si="6"/>
        <v>0</v>
      </c>
    </row>
    <row r="43" spans="1:12" ht="16">
      <c r="G43" s="79" t="s">
        <v>101</v>
      </c>
      <c r="H43" s="73" t="s">
        <v>102</v>
      </c>
      <c r="I43" s="74"/>
      <c r="J43" s="75">
        <v>5.95</v>
      </c>
      <c r="K43" s="76">
        <v>3.3</v>
      </c>
      <c r="L43" s="77">
        <f t="shared" si="6"/>
        <v>0</v>
      </c>
    </row>
    <row r="44" spans="1:12" ht="30" customHeight="1">
      <c r="A44" s="146" t="s">
        <v>19</v>
      </c>
      <c r="B44" s="147" t="s">
        <v>21</v>
      </c>
      <c r="C44" s="148" t="s">
        <v>20</v>
      </c>
      <c r="D44" s="147" t="s">
        <v>31</v>
      </c>
      <c r="G44" s="79" t="s">
        <v>103</v>
      </c>
      <c r="H44" s="73" t="s">
        <v>104</v>
      </c>
      <c r="I44" s="74"/>
      <c r="J44" s="75">
        <v>4.95</v>
      </c>
      <c r="K44" s="76">
        <v>2.82</v>
      </c>
      <c r="L44" s="77">
        <f t="shared" si="6"/>
        <v>0</v>
      </c>
    </row>
    <row r="45" spans="1:12" ht="16">
      <c r="A45" s="10" t="s">
        <v>0</v>
      </c>
      <c r="B45" s="30"/>
      <c r="C45" s="111"/>
      <c r="D45" s="106">
        <f>SUM(B45*C45)</f>
        <v>0</v>
      </c>
      <c r="G45" s="79" t="s">
        <v>105</v>
      </c>
      <c r="H45" s="73" t="s">
        <v>106</v>
      </c>
      <c r="I45" s="74"/>
      <c r="J45" s="75">
        <v>5.5</v>
      </c>
      <c r="K45" s="76">
        <v>3.14</v>
      </c>
      <c r="L45" s="77">
        <f t="shared" si="6"/>
        <v>0</v>
      </c>
    </row>
    <row r="46" spans="1:12" ht="16">
      <c r="A46" s="10" t="s">
        <v>1</v>
      </c>
      <c r="B46" s="30"/>
      <c r="C46" s="111"/>
      <c r="D46" s="106">
        <f t="shared" ref="D46:D47" si="7">SUM(B46*C46)</f>
        <v>0</v>
      </c>
      <c r="G46" s="72"/>
      <c r="H46" s="73"/>
      <c r="I46" s="74"/>
      <c r="J46" s="75"/>
      <c r="K46" s="76"/>
      <c r="L46" s="77"/>
    </row>
    <row r="47" spans="1:12" ht="32">
      <c r="A47" s="10" t="s">
        <v>22</v>
      </c>
      <c r="B47" s="30"/>
      <c r="C47" s="111"/>
      <c r="D47" s="106">
        <f t="shared" si="7"/>
        <v>0</v>
      </c>
      <c r="G47" s="72" t="s">
        <v>107</v>
      </c>
      <c r="H47" s="141" t="s">
        <v>108</v>
      </c>
      <c r="I47" s="142"/>
      <c r="J47" s="143">
        <v>33.29</v>
      </c>
      <c r="K47" s="144">
        <v>18.88</v>
      </c>
      <c r="L47" s="145">
        <f>K47*I47</f>
        <v>0</v>
      </c>
    </row>
    <row r="48" spans="1:12" s="19" customFormat="1" ht="16">
      <c r="B48" s="3">
        <f>SUM(B45:B47)</f>
        <v>0</v>
      </c>
      <c r="C48" s="126"/>
      <c r="D48" s="127">
        <f>SUM(D45:D47)</f>
        <v>0</v>
      </c>
      <c r="G48" s="79" t="s">
        <v>109</v>
      </c>
      <c r="H48" s="73" t="s">
        <v>110</v>
      </c>
      <c r="I48" s="74"/>
      <c r="J48" s="75">
        <v>3.99</v>
      </c>
      <c r="K48" s="76">
        <v>2.27</v>
      </c>
      <c r="L48" s="77">
        <f t="shared" ref="L48:L53" si="8">K48*I48</f>
        <v>0</v>
      </c>
    </row>
    <row r="49" spans="1:12" ht="16">
      <c r="G49" s="79" t="s">
        <v>111</v>
      </c>
      <c r="H49" s="73" t="s">
        <v>112</v>
      </c>
      <c r="I49" s="74"/>
      <c r="J49" s="75">
        <v>6.95</v>
      </c>
      <c r="K49" s="76">
        <v>3.96</v>
      </c>
      <c r="L49" s="77">
        <f t="shared" si="8"/>
        <v>0</v>
      </c>
    </row>
    <row r="50" spans="1:12" ht="32">
      <c r="A50" s="146" t="s">
        <v>15</v>
      </c>
      <c r="B50" s="149" t="s">
        <v>30</v>
      </c>
      <c r="C50" s="149" t="s">
        <v>29</v>
      </c>
      <c r="D50" s="147" t="s">
        <v>31</v>
      </c>
      <c r="G50" s="79" t="s">
        <v>113</v>
      </c>
      <c r="H50" s="73" t="s">
        <v>114</v>
      </c>
      <c r="I50" s="74"/>
      <c r="J50" s="75">
        <v>5.95</v>
      </c>
      <c r="K50" s="76">
        <v>3.39</v>
      </c>
      <c r="L50" s="77">
        <f t="shared" si="8"/>
        <v>0</v>
      </c>
    </row>
    <row r="51" spans="1:12" ht="32">
      <c r="A51" s="10" t="s">
        <v>27</v>
      </c>
      <c r="B51" s="30"/>
      <c r="C51" s="110"/>
      <c r="D51" s="106">
        <f>SUM(B51*C51)</f>
        <v>0</v>
      </c>
      <c r="G51" s="79" t="s">
        <v>115</v>
      </c>
      <c r="H51" s="73" t="s">
        <v>116</v>
      </c>
      <c r="I51" s="74"/>
      <c r="J51" s="75">
        <v>5.95</v>
      </c>
      <c r="K51" s="76">
        <v>3.3</v>
      </c>
      <c r="L51" s="77">
        <f t="shared" si="8"/>
        <v>0</v>
      </c>
    </row>
    <row r="52" spans="1:12" ht="16">
      <c r="A52" s="10" t="s">
        <v>28</v>
      </c>
      <c r="B52" s="30"/>
      <c r="C52" s="110"/>
      <c r="D52" s="106">
        <f>SUM(B52*C52)</f>
        <v>0</v>
      </c>
      <c r="G52" s="79" t="s">
        <v>117</v>
      </c>
      <c r="H52" s="73" t="s">
        <v>118</v>
      </c>
      <c r="I52" s="74"/>
      <c r="J52" s="75">
        <v>4.95</v>
      </c>
      <c r="K52" s="76">
        <v>2.82</v>
      </c>
      <c r="L52" s="77">
        <f t="shared" si="8"/>
        <v>0</v>
      </c>
    </row>
    <row r="53" spans="1:12" ht="16">
      <c r="A53" s="108"/>
      <c r="B53" s="112">
        <f>SUM(B51:B52)</f>
        <v>0</v>
      </c>
      <c r="C53" s="113"/>
      <c r="D53" s="114">
        <f>SUM(D51:D52)</f>
        <v>0</v>
      </c>
      <c r="G53" s="79" t="s">
        <v>119</v>
      </c>
      <c r="H53" s="73" t="s">
        <v>120</v>
      </c>
      <c r="I53" s="74"/>
      <c r="J53" s="75">
        <v>5.5</v>
      </c>
      <c r="K53" s="76">
        <v>3.14</v>
      </c>
      <c r="L53" s="77">
        <f t="shared" si="8"/>
        <v>0</v>
      </c>
    </row>
    <row r="54" spans="1:12" ht="17" thickBot="1">
      <c r="G54" s="80"/>
      <c r="H54" s="73"/>
      <c r="I54" s="74"/>
      <c r="J54" s="75"/>
      <c r="K54" s="76"/>
      <c r="L54" s="77"/>
    </row>
    <row r="55" spans="1:12" ht="18">
      <c r="G55" s="154" t="s">
        <v>127</v>
      </c>
      <c r="H55" s="155"/>
      <c r="I55" s="155"/>
      <c r="J55" s="156"/>
      <c r="K55" s="97" t="s">
        <v>128</v>
      </c>
      <c r="L55" s="97">
        <f>SUM(L23:L54)</f>
        <v>0</v>
      </c>
    </row>
    <row r="56" spans="1:12" ht="18">
      <c r="G56" s="157"/>
      <c r="H56" s="158"/>
      <c r="I56" s="158"/>
      <c r="J56" s="159"/>
      <c r="K56" s="134" t="s">
        <v>151</v>
      </c>
      <c r="L56" s="98" t="s">
        <v>130</v>
      </c>
    </row>
    <row r="57" spans="1:12" ht="18" customHeight="1">
      <c r="G57" s="157"/>
      <c r="H57" s="158"/>
      <c r="I57" s="158"/>
      <c r="J57" s="159"/>
      <c r="K57" s="135" t="s">
        <v>131</v>
      </c>
      <c r="L57" s="100"/>
    </row>
    <row r="58" spans="1:12" ht="19" thickBot="1">
      <c r="G58" s="160"/>
      <c r="H58" s="161"/>
      <c r="I58" s="161"/>
      <c r="J58" s="162"/>
      <c r="K58" s="133" t="s">
        <v>132</v>
      </c>
      <c r="L58" s="104">
        <f>SUM(L55:L57)</f>
        <v>0</v>
      </c>
    </row>
  </sheetData>
  <sheetProtection insertRows="0" selectLockedCells="1"/>
  <mergeCells count="2">
    <mergeCell ref="A20:E20"/>
    <mergeCell ref="G55:J58"/>
  </mergeCells>
  <phoneticPr fontId="4" type="noConversion"/>
  <printOptions horizontalCentered="1"/>
  <pageMargins left="0.75" right="0.75" top="1.5" bottom="1" header="0.5" footer="0.5"/>
  <pageSetup scale="74" orientation="portrait" horizontalDpi="4294967292" verticalDpi="4294967292"/>
  <headerFooter>
    <oddHeader>&amp;C&amp;"Arial,Bold"&amp;14&amp;K000000UW Born Learning Academy_x000D_Budget Worksheet_x000D_&amp;D</oddHeader>
  </headerFooter>
  <legacy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56"/>
  <sheetViews>
    <sheetView topLeftCell="C46" workbookViewId="0">
      <selection activeCell="G56" sqref="A1:G56"/>
    </sheetView>
  </sheetViews>
  <sheetFormatPr baseColWidth="10" defaultColWidth="8.83203125" defaultRowHeight="12" x14ac:dyDescent="0"/>
  <cols>
    <col min="1" max="1" width="3.1640625" style="35" customWidth="1"/>
    <col min="2" max="2" width="82.33203125" style="105" customWidth="1"/>
    <col min="3" max="3" width="20" style="105" customWidth="1"/>
    <col min="4" max="4" width="15.6640625" style="105" customWidth="1"/>
    <col min="5" max="6" width="17.6640625" style="105" customWidth="1"/>
    <col min="7" max="7" width="20.6640625" style="105" customWidth="1"/>
    <col min="8" max="8" width="9.1640625" style="35" customWidth="1"/>
    <col min="9" max="16384" width="8.83203125" style="35"/>
  </cols>
  <sheetData>
    <row r="1" spans="1:9" ht="38">
      <c r="A1" s="31"/>
      <c r="B1" s="32"/>
      <c r="C1" s="32" t="s">
        <v>36</v>
      </c>
      <c r="D1" s="33" t="s">
        <v>37</v>
      </c>
      <c r="E1" s="33"/>
      <c r="F1" s="31"/>
      <c r="G1" s="34" t="s">
        <v>38</v>
      </c>
    </row>
    <row r="2" spans="1:9" ht="19">
      <c r="A2" s="36"/>
      <c r="B2" s="33" t="s">
        <v>39</v>
      </c>
      <c r="C2" s="37"/>
      <c r="D2" s="38" t="s">
        <v>40</v>
      </c>
      <c r="E2" s="37"/>
      <c r="F2" s="39" t="s">
        <v>41</v>
      </c>
      <c r="G2" s="40"/>
    </row>
    <row r="3" spans="1:9" ht="19">
      <c r="A3" s="36"/>
      <c r="B3" s="41"/>
      <c r="C3" s="37"/>
      <c r="D3" s="38" t="s">
        <v>42</v>
      </c>
      <c r="E3" s="37"/>
      <c r="F3" s="39" t="s">
        <v>43</v>
      </c>
      <c r="G3" s="40"/>
    </row>
    <row r="4" spans="1:9" ht="19">
      <c r="A4" s="36"/>
      <c r="B4" s="41"/>
      <c r="C4" s="37"/>
      <c r="D4" s="37"/>
      <c r="E4" s="37"/>
      <c r="F4" s="39" t="s">
        <v>44</v>
      </c>
      <c r="G4" s="40"/>
    </row>
    <row r="5" spans="1:9" ht="19">
      <c r="A5" s="36"/>
      <c r="B5" s="41"/>
      <c r="C5" s="37"/>
      <c r="D5" s="37"/>
      <c r="E5" s="37"/>
      <c r="F5" s="39" t="s">
        <v>45</v>
      </c>
      <c r="G5" s="40"/>
    </row>
    <row r="6" spans="1:9" ht="21">
      <c r="A6" s="36"/>
      <c r="B6" s="41"/>
      <c r="C6" s="42"/>
      <c r="D6" s="43"/>
      <c r="E6" s="44"/>
      <c r="F6" s="39" t="s">
        <v>46</v>
      </c>
      <c r="G6" s="40"/>
    </row>
    <row r="7" spans="1:9" ht="21">
      <c r="A7" s="36"/>
      <c r="B7" s="33" t="s">
        <v>47</v>
      </c>
      <c r="C7" s="45"/>
      <c r="D7" s="46" t="s">
        <v>48</v>
      </c>
      <c r="E7" s="47" t="s">
        <v>49</v>
      </c>
      <c r="F7" s="48"/>
      <c r="G7" s="48"/>
    </row>
    <row r="8" spans="1:9" ht="22">
      <c r="A8" s="36"/>
      <c r="B8" s="49" t="s">
        <v>50</v>
      </c>
      <c r="C8" s="50"/>
      <c r="D8" s="46"/>
      <c r="E8" s="37" t="s">
        <v>51</v>
      </c>
      <c r="F8" s="48"/>
      <c r="G8" s="48"/>
      <c r="I8" s="51"/>
    </row>
    <row r="9" spans="1:9" ht="22">
      <c r="A9" s="36"/>
      <c r="B9" s="49"/>
      <c r="C9" s="50"/>
      <c r="D9" s="46"/>
      <c r="E9" s="37" t="s">
        <v>52</v>
      </c>
      <c r="F9" s="48"/>
      <c r="G9" s="48"/>
    </row>
    <row r="10" spans="1:9" ht="22">
      <c r="A10" s="36"/>
      <c r="B10" s="49"/>
      <c r="C10" s="50"/>
      <c r="D10" s="46"/>
      <c r="E10" s="37"/>
      <c r="F10" s="48"/>
      <c r="G10" s="48"/>
    </row>
    <row r="11" spans="1:9" ht="21">
      <c r="A11" s="36"/>
      <c r="B11" s="49"/>
      <c r="C11" s="52"/>
      <c r="D11" s="46"/>
      <c r="E11" s="37"/>
      <c r="F11" s="48"/>
      <c r="G11" s="48"/>
    </row>
    <row r="12" spans="1:9" ht="18" thickBot="1">
      <c r="A12" s="36"/>
      <c r="B12" s="53" t="s">
        <v>53</v>
      </c>
      <c r="C12" s="54"/>
      <c r="D12" s="55"/>
      <c r="E12" s="56"/>
      <c r="F12" s="36"/>
      <c r="G12" s="36"/>
    </row>
    <row r="13" spans="1:9" ht="37.5" customHeight="1">
      <c r="A13" s="36"/>
      <c r="B13" s="57"/>
      <c r="C13" s="58" t="s">
        <v>54</v>
      </c>
      <c r="D13" s="59" t="s">
        <v>55</v>
      </c>
      <c r="E13" s="60" t="s">
        <v>56</v>
      </c>
      <c r="F13" s="163" t="s">
        <v>57</v>
      </c>
      <c r="G13" s="164"/>
    </row>
    <row r="14" spans="1:9" ht="31" thickBot="1">
      <c r="A14" s="36"/>
      <c r="B14" s="61" t="s">
        <v>58</v>
      </c>
      <c r="C14" s="62"/>
      <c r="D14" s="63" t="s">
        <v>59</v>
      </c>
      <c r="E14" s="64" t="s">
        <v>60</v>
      </c>
      <c r="F14" s="165"/>
      <c r="G14" s="166"/>
    </row>
    <row r="15" spans="1:9" ht="16" thickBot="1">
      <c r="A15" s="36"/>
      <c r="B15" s="65" t="s">
        <v>61</v>
      </c>
      <c r="C15" s="66" t="s">
        <v>62</v>
      </c>
      <c r="D15" s="67" t="s">
        <v>63</v>
      </c>
      <c r="E15" s="68" t="s">
        <v>64</v>
      </c>
      <c r="F15" s="69" t="s">
        <v>65</v>
      </c>
      <c r="G15" s="70" t="s">
        <v>66</v>
      </c>
    </row>
    <row r="16" spans="1:9" s="78" customFormat="1" ht="16">
      <c r="A16" s="71"/>
      <c r="B16" s="72" t="s">
        <v>67</v>
      </c>
      <c r="C16" s="73" t="s">
        <v>68</v>
      </c>
      <c r="D16" s="74"/>
      <c r="E16" s="75">
        <v>44.33</v>
      </c>
      <c r="F16" s="76">
        <v>24.57</v>
      </c>
      <c r="G16" s="77">
        <f>SUM(D16*F16)</f>
        <v>0</v>
      </c>
    </row>
    <row r="17" spans="1:7" s="78" customFormat="1" ht="16">
      <c r="A17" s="71"/>
      <c r="B17" s="79" t="s">
        <v>69</v>
      </c>
      <c r="C17" s="73" t="s">
        <v>70</v>
      </c>
      <c r="D17" s="74"/>
      <c r="E17" s="75">
        <v>5.5</v>
      </c>
      <c r="F17" s="76">
        <v>3.11</v>
      </c>
      <c r="G17" s="77">
        <f t="shared" ref="G17:G22" si="0">F17*D17</f>
        <v>0</v>
      </c>
    </row>
    <row r="18" spans="1:7" s="78" customFormat="1" ht="16">
      <c r="A18" s="71"/>
      <c r="B18" s="79" t="s">
        <v>71</v>
      </c>
      <c r="C18" s="73" t="s">
        <v>72</v>
      </c>
      <c r="D18" s="74"/>
      <c r="E18" s="75">
        <v>8.99</v>
      </c>
      <c r="F18" s="76">
        <v>5.12</v>
      </c>
      <c r="G18" s="77">
        <f t="shared" si="0"/>
        <v>0</v>
      </c>
    </row>
    <row r="19" spans="1:7" s="78" customFormat="1" ht="16">
      <c r="A19" s="71"/>
      <c r="B19" s="79" t="s">
        <v>73</v>
      </c>
      <c r="C19" s="73" t="s">
        <v>74</v>
      </c>
      <c r="D19" s="74"/>
      <c r="E19" s="75">
        <v>8.9499999999999993</v>
      </c>
      <c r="F19" s="76">
        <v>5.0999999999999996</v>
      </c>
      <c r="G19" s="77">
        <f t="shared" si="0"/>
        <v>0</v>
      </c>
    </row>
    <row r="20" spans="1:7" s="78" customFormat="1" ht="17.25" customHeight="1">
      <c r="A20" s="71"/>
      <c r="B20" s="79" t="s">
        <v>75</v>
      </c>
      <c r="C20" s="73" t="s">
        <v>76</v>
      </c>
      <c r="D20" s="74"/>
      <c r="E20" s="75">
        <v>6.95</v>
      </c>
      <c r="F20" s="76">
        <v>3.96</v>
      </c>
      <c r="G20" s="77">
        <f t="shared" si="0"/>
        <v>0</v>
      </c>
    </row>
    <row r="21" spans="1:7" s="78" customFormat="1" ht="16">
      <c r="A21" s="71"/>
      <c r="B21" s="79" t="s">
        <v>77</v>
      </c>
      <c r="C21" s="73" t="s">
        <v>78</v>
      </c>
      <c r="D21" s="74"/>
      <c r="E21" s="75">
        <v>6.99</v>
      </c>
      <c r="F21" s="76">
        <v>3.98</v>
      </c>
      <c r="G21" s="77">
        <f t="shared" si="0"/>
        <v>0</v>
      </c>
    </row>
    <row r="22" spans="1:7" s="78" customFormat="1" ht="16">
      <c r="A22" s="71"/>
      <c r="B22" s="79" t="s">
        <v>79</v>
      </c>
      <c r="C22" s="73" t="s">
        <v>80</v>
      </c>
      <c r="D22" s="74"/>
      <c r="E22" s="75">
        <v>6.95</v>
      </c>
      <c r="F22" s="76">
        <v>3.3</v>
      </c>
      <c r="G22" s="77">
        <f t="shared" si="0"/>
        <v>0</v>
      </c>
    </row>
    <row r="23" spans="1:7" s="78" customFormat="1" ht="16">
      <c r="A23" s="71"/>
      <c r="B23" s="80"/>
      <c r="C23" s="73"/>
      <c r="D23" s="74"/>
      <c r="E23" s="75"/>
      <c r="F23" s="76"/>
      <c r="G23" s="77"/>
    </row>
    <row r="24" spans="1:7" s="78" customFormat="1" ht="16">
      <c r="A24" s="71"/>
      <c r="B24" s="72" t="s">
        <v>81</v>
      </c>
      <c r="C24" s="73" t="s">
        <v>82</v>
      </c>
      <c r="D24" s="74"/>
      <c r="E24" s="75">
        <v>40.33</v>
      </c>
      <c r="F24" s="76">
        <v>22.32</v>
      </c>
      <c r="G24" s="77">
        <f>F24*D24</f>
        <v>0</v>
      </c>
    </row>
    <row r="25" spans="1:7" s="78" customFormat="1" ht="16">
      <c r="A25" s="71"/>
      <c r="B25" s="79" t="s">
        <v>83</v>
      </c>
      <c r="C25" s="73" t="s">
        <v>84</v>
      </c>
      <c r="D25" s="74"/>
      <c r="E25" s="75">
        <v>5.5</v>
      </c>
      <c r="F25" s="76">
        <v>3.14</v>
      </c>
      <c r="G25" s="77">
        <f t="shared" ref="G25:G30" si="1">F25*D25</f>
        <v>0</v>
      </c>
    </row>
    <row r="26" spans="1:7" s="78" customFormat="1" ht="16">
      <c r="A26" s="71"/>
      <c r="B26" s="79" t="s">
        <v>85</v>
      </c>
      <c r="C26" s="73" t="s">
        <v>86</v>
      </c>
      <c r="D26" s="74"/>
      <c r="E26" s="75">
        <v>8.99</v>
      </c>
      <c r="F26" s="76">
        <v>5.12</v>
      </c>
      <c r="G26" s="77">
        <f t="shared" si="1"/>
        <v>0</v>
      </c>
    </row>
    <row r="27" spans="1:7" s="78" customFormat="1" ht="16">
      <c r="A27" s="71"/>
      <c r="B27" s="79" t="s">
        <v>87</v>
      </c>
      <c r="C27" s="73" t="s">
        <v>88</v>
      </c>
      <c r="D27" s="74"/>
      <c r="E27" s="75">
        <v>4.95</v>
      </c>
      <c r="F27" s="76">
        <v>2.82</v>
      </c>
      <c r="G27" s="77">
        <f t="shared" si="1"/>
        <v>0</v>
      </c>
    </row>
    <row r="28" spans="1:7" s="78" customFormat="1" ht="32">
      <c r="A28" s="71"/>
      <c r="B28" s="79" t="s">
        <v>89</v>
      </c>
      <c r="C28" s="81" t="s">
        <v>90</v>
      </c>
      <c r="D28" s="82"/>
      <c r="E28" s="83">
        <v>6.95</v>
      </c>
      <c r="F28" s="84">
        <v>3.96</v>
      </c>
      <c r="G28" s="85">
        <f t="shared" si="1"/>
        <v>0</v>
      </c>
    </row>
    <row r="29" spans="1:7" s="78" customFormat="1" ht="16">
      <c r="A29" s="71"/>
      <c r="B29" s="79" t="s">
        <v>91</v>
      </c>
      <c r="C29" s="73" t="s">
        <v>92</v>
      </c>
      <c r="D29" s="74"/>
      <c r="E29" s="75">
        <v>6.99</v>
      </c>
      <c r="F29" s="76">
        <v>3.98</v>
      </c>
      <c r="G29" s="77">
        <f t="shared" si="1"/>
        <v>0</v>
      </c>
    </row>
    <row r="30" spans="1:7" s="78" customFormat="1" ht="16">
      <c r="A30" s="71"/>
      <c r="B30" s="79" t="s">
        <v>79</v>
      </c>
      <c r="C30" s="73" t="s">
        <v>80</v>
      </c>
      <c r="D30" s="74"/>
      <c r="E30" s="75">
        <v>6.95</v>
      </c>
      <c r="F30" s="76">
        <v>3.3</v>
      </c>
      <c r="G30" s="77">
        <f t="shared" si="1"/>
        <v>0</v>
      </c>
    </row>
    <row r="31" spans="1:7" s="78" customFormat="1" ht="16">
      <c r="A31" s="71"/>
      <c r="B31" s="72"/>
      <c r="C31" s="73"/>
      <c r="D31" s="74"/>
      <c r="E31" s="75"/>
      <c r="F31" s="76"/>
      <c r="G31" s="77"/>
    </row>
    <row r="32" spans="1:7" s="78" customFormat="1" ht="16">
      <c r="A32" s="71"/>
      <c r="B32" s="72" t="s">
        <v>93</v>
      </c>
      <c r="C32" s="73" t="s">
        <v>94</v>
      </c>
      <c r="D32" s="74"/>
      <c r="E32" s="75">
        <v>33.29</v>
      </c>
      <c r="F32" s="76">
        <v>18.79</v>
      </c>
      <c r="G32" s="77">
        <f>F32*D32</f>
        <v>0</v>
      </c>
    </row>
    <row r="33" spans="1:7" s="78" customFormat="1" ht="16">
      <c r="A33" s="71"/>
      <c r="B33" s="79" t="s">
        <v>95</v>
      </c>
      <c r="C33" s="73" t="s">
        <v>96</v>
      </c>
      <c r="D33" s="74"/>
      <c r="E33" s="75">
        <v>3.99</v>
      </c>
      <c r="F33" s="76">
        <v>2.27</v>
      </c>
      <c r="G33" s="77">
        <f t="shared" ref="G33:G38" si="2">F33*D33</f>
        <v>0</v>
      </c>
    </row>
    <row r="34" spans="1:7" s="78" customFormat="1" ht="16">
      <c r="A34" s="71"/>
      <c r="B34" s="79" t="s">
        <v>97</v>
      </c>
      <c r="C34" s="73" t="s">
        <v>98</v>
      </c>
      <c r="D34" s="74"/>
      <c r="E34" s="75">
        <v>6.95</v>
      </c>
      <c r="F34" s="76">
        <v>3.96</v>
      </c>
      <c r="G34" s="77">
        <f t="shared" si="2"/>
        <v>0</v>
      </c>
    </row>
    <row r="35" spans="1:7" s="78" customFormat="1" ht="16">
      <c r="A35" s="71"/>
      <c r="B35" s="79" t="s">
        <v>99</v>
      </c>
      <c r="C35" s="73" t="s">
        <v>100</v>
      </c>
      <c r="D35" s="74"/>
      <c r="E35" s="75">
        <v>5.95</v>
      </c>
      <c r="F35" s="76">
        <v>3.3</v>
      </c>
      <c r="G35" s="77">
        <f t="shared" si="2"/>
        <v>0</v>
      </c>
    </row>
    <row r="36" spans="1:7" s="78" customFormat="1" ht="16">
      <c r="A36" s="71"/>
      <c r="B36" s="79" t="s">
        <v>101</v>
      </c>
      <c r="C36" s="73" t="s">
        <v>102</v>
      </c>
      <c r="D36" s="74"/>
      <c r="E36" s="75">
        <v>5.95</v>
      </c>
      <c r="F36" s="76">
        <v>3.3</v>
      </c>
      <c r="G36" s="77">
        <f t="shared" si="2"/>
        <v>0</v>
      </c>
    </row>
    <row r="37" spans="1:7" s="78" customFormat="1" ht="16">
      <c r="A37" s="71"/>
      <c r="B37" s="79" t="s">
        <v>103</v>
      </c>
      <c r="C37" s="73" t="s">
        <v>104</v>
      </c>
      <c r="D37" s="74"/>
      <c r="E37" s="75">
        <v>4.95</v>
      </c>
      <c r="F37" s="76">
        <v>2.82</v>
      </c>
      <c r="G37" s="77">
        <f t="shared" si="2"/>
        <v>0</v>
      </c>
    </row>
    <row r="38" spans="1:7" s="78" customFormat="1" ht="16">
      <c r="A38" s="71"/>
      <c r="B38" s="79" t="s">
        <v>105</v>
      </c>
      <c r="C38" s="73" t="s">
        <v>106</v>
      </c>
      <c r="D38" s="74"/>
      <c r="E38" s="75">
        <v>5.5</v>
      </c>
      <c r="F38" s="76">
        <v>3.14</v>
      </c>
      <c r="G38" s="77">
        <f t="shared" si="2"/>
        <v>0</v>
      </c>
    </row>
    <row r="39" spans="1:7" s="78" customFormat="1" ht="16">
      <c r="A39" s="71"/>
      <c r="B39" s="72"/>
      <c r="C39" s="73"/>
      <c r="D39" s="74"/>
      <c r="E39" s="75"/>
      <c r="F39" s="76"/>
      <c r="G39" s="77"/>
    </row>
    <row r="40" spans="1:7" s="78" customFormat="1" ht="16">
      <c r="A40" s="71"/>
      <c r="B40" s="72" t="s">
        <v>107</v>
      </c>
      <c r="C40" s="73" t="s">
        <v>108</v>
      </c>
      <c r="D40" s="74"/>
      <c r="E40" s="75">
        <v>33.29</v>
      </c>
      <c r="F40" s="76">
        <v>18.88</v>
      </c>
      <c r="G40" s="77">
        <f>F40*D40</f>
        <v>0</v>
      </c>
    </row>
    <row r="41" spans="1:7" s="78" customFormat="1" ht="19.5" customHeight="1">
      <c r="A41" s="71"/>
      <c r="B41" s="79" t="s">
        <v>109</v>
      </c>
      <c r="C41" s="73" t="s">
        <v>110</v>
      </c>
      <c r="D41" s="74"/>
      <c r="E41" s="75">
        <v>3.99</v>
      </c>
      <c r="F41" s="76">
        <v>2.27</v>
      </c>
      <c r="G41" s="77">
        <f t="shared" ref="G41:G46" si="3">F41*D41</f>
        <v>0</v>
      </c>
    </row>
    <row r="42" spans="1:7" s="78" customFormat="1" ht="16">
      <c r="A42" s="71"/>
      <c r="B42" s="79" t="s">
        <v>111</v>
      </c>
      <c r="C42" s="73" t="s">
        <v>112</v>
      </c>
      <c r="D42" s="74"/>
      <c r="E42" s="75">
        <v>6.95</v>
      </c>
      <c r="F42" s="76">
        <v>3.96</v>
      </c>
      <c r="G42" s="77">
        <f t="shared" si="3"/>
        <v>0</v>
      </c>
    </row>
    <row r="43" spans="1:7" s="78" customFormat="1" ht="16">
      <c r="A43" s="71"/>
      <c r="B43" s="79" t="s">
        <v>113</v>
      </c>
      <c r="C43" s="73" t="s">
        <v>114</v>
      </c>
      <c r="D43" s="74"/>
      <c r="E43" s="75">
        <v>5.95</v>
      </c>
      <c r="F43" s="76">
        <v>3.39</v>
      </c>
      <c r="G43" s="77">
        <f t="shared" si="3"/>
        <v>0</v>
      </c>
    </row>
    <row r="44" spans="1:7" s="78" customFormat="1" ht="16">
      <c r="A44" s="71"/>
      <c r="B44" s="79" t="s">
        <v>115</v>
      </c>
      <c r="C44" s="73" t="s">
        <v>116</v>
      </c>
      <c r="D44" s="74"/>
      <c r="E44" s="75">
        <v>5.95</v>
      </c>
      <c r="F44" s="76">
        <v>3.3</v>
      </c>
      <c r="G44" s="77">
        <f t="shared" si="3"/>
        <v>0</v>
      </c>
    </row>
    <row r="45" spans="1:7" s="78" customFormat="1" ht="16">
      <c r="A45" s="71"/>
      <c r="B45" s="79" t="s">
        <v>117</v>
      </c>
      <c r="C45" s="73" t="s">
        <v>118</v>
      </c>
      <c r="D45" s="74"/>
      <c r="E45" s="75">
        <v>4.95</v>
      </c>
      <c r="F45" s="76">
        <v>2.82</v>
      </c>
      <c r="G45" s="77">
        <f t="shared" si="3"/>
        <v>0</v>
      </c>
    </row>
    <row r="46" spans="1:7" s="78" customFormat="1" ht="16">
      <c r="A46" s="71"/>
      <c r="B46" s="79" t="s">
        <v>119</v>
      </c>
      <c r="C46" s="73" t="s">
        <v>120</v>
      </c>
      <c r="D46" s="74"/>
      <c r="E46" s="75">
        <v>5.5</v>
      </c>
      <c r="F46" s="76">
        <v>3.14</v>
      </c>
      <c r="G46" s="77">
        <f t="shared" si="3"/>
        <v>0</v>
      </c>
    </row>
    <row r="47" spans="1:7" s="78" customFormat="1" ht="17" thickBot="1">
      <c r="A47" s="71"/>
      <c r="B47" s="80"/>
      <c r="C47" s="73"/>
      <c r="D47" s="74"/>
      <c r="E47" s="75"/>
      <c r="F47" s="76"/>
      <c r="G47" s="77"/>
    </row>
    <row r="48" spans="1:7" ht="18.75" customHeight="1">
      <c r="A48" s="36"/>
      <c r="B48" s="86" t="s">
        <v>121</v>
      </c>
      <c r="C48" s="87"/>
      <c r="D48" s="88"/>
      <c r="E48" s="89"/>
      <c r="F48" s="167" t="s">
        <v>122</v>
      </c>
      <c r="G48" s="168"/>
    </row>
    <row r="49" spans="1:7" ht="16">
      <c r="A49" s="36"/>
      <c r="B49" s="90" t="s">
        <v>123</v>
      </c>
      <c r="C49" s="91"/>
      <c r="D49" s="92"/>
      <c r="E49" s="92"/>
      <c r="F49" s="169"/>
      <c r="G49" s="170"/>
    </row>
    <row r="50" spans="1:7" ht="16">
      <c r="A50" s="36"/>
      <c r="B50" s="90" t="s">
        <v>124</v>
      </c>
      <c r="C50" s="91"/>
      <c r="D50" s="92"/>
      <c r="E50" s="92"/>
      <c r="F50" s="169"/>
      <c r="G50" s="170"/>
    </row>
    <row r="51" spans="1:7" ht="16">
      <c r="A51" s="36"/>
      <c r="B51" s="90" t="s">
        <v>125</v>
      </c>
      <c r="C51" s="91"/>
      <c r="D51" s="92"/>
      <c r="E51" s="92"/>
      <c r="F51" s="171"/>
      <c r="G51" s="170"/>
    </row>
    <row r="52" spans="1:7" ht="17" thickBot="1">
      <c r="A52" s="36"/>
      <c r="B52" s="93" t="s">
        <v>126</v>
      </c>
      <c r="C52" s="94"/>
      <c r="D52" s="95"/>
      <c r="E52" s="92"/>
      <c r="F52" s="172"/>
      <c r="G52" s="173"/>
    </row>
    <row r="53" spans="1:7" ht="25" customHeight="1">
      <c r="A53" s="36"/>
      <c r="B53" s="174" t="s">
        <v>127</v>
      </c>
      <c r="C53" s="175"/>
      <c r="D53" s="175"/>
      <c r="E53" s="175"/>
      <c r="F53" s="96" t="s">
        <v>128</v>
      </c>
      <c r="G53" s="97">
        <f>SUM(G16:G47)</f>
        <v>0</v>
      </c>
    </row>
    <row r="54" spans="1:7" ht="25" customHeight="1">
      <c r="A54" s="36"/>
      <c r="B54" s="176"/>
      <c r="C54" s="176"/>
      <c r="D54" s="176"/>
      <c r="E54" s="176"/>
      <c r="F54" s="96" t="s">
        <v>129</v>
      </c>
      <c r="G54" s="98" t="s">
        <v>130</v>
      </c>
    </row>
    <row r="55" spans="1:7" ht="25" customHeight="1">
      <c r="A55" s="36"/>
      <c r="B55" s="177"/>
      <c r="C55" s="177"/>
      <c r="D55" s="177"/>
      <c r="E55" s="177"/>
      <c r="F55" s="99" t="s">
        <v>131</v>
      </c>
      <c r="G55" s="100"/>
    </row>
    <row r="56" spans="1:7" ht="25" customHeight="1" thickBot="1">
      <c r="A56" s="101"/>
      <c r="B56" s="102"/>
      <c r="C56" s="103"/>
      <c r="D56" s="103"/>
      <c r="E56" s="103"/>
      <c r="F56" s="96" t="s">
        <v>132</v>
      </c>
      <c r="G56" s="104">
        <f>SUM(G53:G55)</f>
        <v>0</v>
      </c>
    </row>
  </sheetData>
  <mergeCells count="3">
    <mergeCell ref="F13:G14"/>
    <mergeCell ref="F48:G52"/>
    <mergeCell ref="B53:E55"/>
  </mergeCells>
  <hyperlinks>
    <hyperlink ref="E7" r:id="rId1"/>
  </hyperlinks>
  <pageMargins left="0.5" right="0.5" top="0.5" bottom="0.8" header="0.5" footer="0.16"/>
  <pageSetup scale="55" fitToHeight="0" orientation="portrait"/>
  <headerFooter alignWithMargins="0">
    <oddFooter xml:space="preserve">&amp;LPage &amp;P of &amp;N&amp;R&amp;8kr3/9/15
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worksheets</vt:lpstr>
      <vt:lpstr>Scholastic Order form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Samantha Wigand</dc:creator>
  <cp:lastModifiedBy>Samantha Wigand</cp:lastModifiedBy>
  <cp:lastPrinted>2015-02-20T16:28:05Z</cp:lastPrinted>
  <dcterms:created xsi:type="dcterms:W3CDTF">2015-02-19T21:51:58Z</dcterms:created>
  <dcterms:modified xsi:type="dcterms:W3CDTF">2015-04-27T04:20:22Z</dcterms:modified>
</cp:coreProperties>
</file>